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440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<sst xmlns="http://schemas.openxmlformats.org/spreadsheetml/2006/main" count="3707" uniqueCount="849">
  <si>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</si>
  <si>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</si>
  <si>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</si>
  <si>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</si>
  <si>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</si>
  <si>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</si>
  <si>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</si>
  <si>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</si>
  <si>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</si>
  <si>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</si>
  <si>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</si>
  <si>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</si>
  <si>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</si>
  <si>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</si>
  <si>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</si>
  <si>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</si>
  <si>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</si>
  <si>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</si>
  <si>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</si>
  <si>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</si>
  <si>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</si>
  <si>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</si>
  <si>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</si>
  <si>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</si>
  <si>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</si>
  <si>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</si>
  <si>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</si>
  <si>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</si>
  <si>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</si>
  <si>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</si>
  <si>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</si>
  <si>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</si>
  <si>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</si>
  <si>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</si>
  <si>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</si>
  <si>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</si>
  <si>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</si>
  <si>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</si>
  <si>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2.3.</t>
  </si>
  <si>
    <t>3.</t>
  </si>
  <si>
    <t>4.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</si>
  <si>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</si>
  <si>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</si>
  <si>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</si>
  <si>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</si>
  <si>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</si>
  <si>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</si>
  <si>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</si>
  <si>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</si>
  <si>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</si>
  <si>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</si>
  <si>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</si>
  <si>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</si>
  <si>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</si>
  <si>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</si>
  <si>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</si>
  <si>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</si>
  <si>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</si>
  <si>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</si>
  <si>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</si>
  <si>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</si>
  <si>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</si>
  <si>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</si>
  <si>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</si>
  <si>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</si>
  <si>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</si>
  <si>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</si>
  <si>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</si>
  <si>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</si>
  <si>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</si>
  <si>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</si>
  <si>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</si>
  <si>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</si>
  <si>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3.6.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</si>
  <si>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</si>
  <si>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</si>
  <si>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</si>
  <si>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</si>
  <si>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</si>
  <si>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</si>
  <si>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</si>
  <si>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</si>
  <si>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</si>
  <si>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</si>
  <si>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</si>
  <si>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</si>
  <si>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</si>
  <si>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</si>
  <si>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</si>
  <si>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</si>
  <si>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</si>
  <si>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</si>
  <si>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</si>
  <si>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</si>
  <si>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</si>
  <si>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</si>
  <si>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</si>
  <si>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</si>
  <si>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</si>
  <si>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5. Устранение выявленных неисправностей, текущий (аврийный) ремонт.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</si>
  <si>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</si>
  <si>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</si>
  <si>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</si>
  <si>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</si>
  <si>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</si>
  <si>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</si>
  <si>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</si>
  <si>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</si>
  <si>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</si>
  <si>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</si>
  <si>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</si>
  <si>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</si>
  <si>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</si>
  <si>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</si>
  <si>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</si>
  <si>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</si>
  <si>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</si>
  <si>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</si>
  <si>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</si>
  <si>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</si>
  <si>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</si>
  <si>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</si>
  <si>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невозможна</t>
  </si>
  <si>
    <t>Тип прибора учета</t>
  </si>
  <si>
    <t>Дата ввода в эксплуатацию</t>
  </si>
  <si>
    <t>Дата поверки / замены прибора учета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</si>
  <si>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</si>
  <si>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</si>
  <si>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</si>
  <si>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</si>
  <si>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</si>
  <si>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</si>
  <si>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</si>
  <si>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01.01.2016</t>
  </si>
  <si>
    <t>ул Карла Маркса, 54</t>
  </si>
  <si>
    <t>31.12.2016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</si>
  <si>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</si>
  <si>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</si>
  <si>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</si>
  <si>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</si>
  <si>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</si>
  <si>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</si>
  <si>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</si>
  <si>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</si>
  <si>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</si>
  <si>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</si>
  <si>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</si>
  <si>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</si>
  <si>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</si>
  <si>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</si>
  <si>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</si>
  <si>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</si>
  <si>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</si>
  <si>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</si>
  <si>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</si>
  <si>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</si>
  <si>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</si>
  <si>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</si>
  <si>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</si>
  <si>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</si>
  <si>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</si>
  <si>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</si>
  <si>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</si>
  <si>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</si>
  <si>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</si>
  <si>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</si>
  <si>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</si>
  <si>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</si>
  <si>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</si>
  <si>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</si>
  <si>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</si>
  <si>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</si>
  <si>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</si>
  <si>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</si>
  <si>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</si>
  <si>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</si>
  <si>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</si>
  <si>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</si>
  <si>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</si>
  <si>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</si>
  <si>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</si>
  <si>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</si>
  <si>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</si>
  <si>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</si>
  <si>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</si>
  <si>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</si>
  <si>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</si>
  <si>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</si>
  <si>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</si>
  <si>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</si>
  <si>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</si>
  <si>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</si>
  <si>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</si>
  <si>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</si>
  <si>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</si>
  <si>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</si>
  <si>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</si>
  <si>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</si>
  <si>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</si>
  <si>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</si>
  <si>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</si>
  <si>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</si>
  <si>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</si>
  <si>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</si>
  <si>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</si>
  <si>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</si>
  <si>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</si>
  <si>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</si>
  <si>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</si>
  <si>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</si>
  <si>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</si>
  <si>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</si>
  <si>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</si>
  <si>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</si>
  <si>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</si>
  <si>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</si>
  <si>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</si>
  <si>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</si>
  <si>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</si>
  <si>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</si>
  <si>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</si>
  <si>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</si>
  <si>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</si>
  <si>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</si>
  <si>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</si>
  <si>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</si>
  <si>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</si>
  <si>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</si>
  <si>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</si>
  <si>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</si>
  <si>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</si>
  <si>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</si>
  <si>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</si>
  <si>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</si>
  <si>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</si>
  <si>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</si>
  <si>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</si>
  <si>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</si>
  <si>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Цена услуги по содержанию и текущему (аварийному) ремонту многоквартирного дома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</si>
  <si>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</si>
  <si>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</si>
  <si>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</si>
  <si>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</si>
  <si>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</si>
  <si>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</si>
  <si>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</si>
  <si>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</si>
  <si>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</si>
  <si>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</si>
  <si>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</si>
  <si>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</si>
  <si>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</si>
  <si>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</si>
  <si>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</si>
  <si>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</si>
  <si>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</si>
  <si>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</si>
  <si>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</si>
  <si>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</si>
  <si>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</si>
  <si>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</si>
  <si>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</si>
  <si>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</si>
  <si>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</si>
  <si>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</si>
  <si>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</si>
  <si>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</si>
  <si>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</si>
  <si>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</si>
  <si>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</si>
  <si>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</si>
  <si>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</si>
  <si>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</si>
  <si>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</si>
  <si>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</si>
  <si>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</si>
  <si>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</si>
  <si>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</si>
  <si>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</si>
  <si>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</si>
  <si>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</si>
  <si>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</si>
  <si>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</si>
  <si>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</si>
  <si>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</si>
  <si>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</si>
  <si>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</si>
  <si>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</si>
  <si>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</si>
  <si>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</si>
  <si>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</si>
  <si>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</si>
  <si>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</si>
  <si>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</si>
  <si>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08.12.2011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</si>
  <si>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</si>
  <si>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</si>
  <si>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</si>
  <si>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</si>
  <si>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</si>
  <si>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</si>
  <si>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</si>
  <si>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</si>
  <si>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Карла Маркса, д. 54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</si>
  <si>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</si>
  <si>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</si>
  <si>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</si>
  <si>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</si>
  <si>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</si>
  <si>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</si>
  <si>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</si>
  <si>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</si>
  <si>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отсутствует</t>
  </si>
  <si>
    <t>ХАРАКТЕРИСТИКИ ДОМА</t>
  </si>
  <si>
    <t>серия, тип проекта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</si>
  <si>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</si>
  <si>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</si>
  <si>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</si>
  <si>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</si>
  <si>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</si>
  <si>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</si>
  <si>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</si>
  <si>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</si>
  <si>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</si>
  <si>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</si>
  <si>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</si>
  <si>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</si>
  <si>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</si>
  <si>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</si>
  <si>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</si>
  <si>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</si>
  <si>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</si>
  <si>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</si>
  <si>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</si>
  <si>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</si>
  <si>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</si>
  <si>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</si>
  <si>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</si>
  <si>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</si>
  <si>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</si>
  <si>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</si>
  <si>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</si>
  <si>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</si>
  <si>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</si>
  <si>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</si>
  <si>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</si>
  <si>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</si>
  <si>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</si>
  <si>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</si>
  <si>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деревянные</t>
  </si>
  <si>
    <t>СТЕНЫ</t>
  </si>
  <si>
    <t>площадь фасада, в том  числе по видам</t>
  </si>
  <si>
    <t>1.</t>
  </si>
  <si>
    <t>2.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</si>
  <si>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</si>
  <si>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</si>
  <si>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Карла Маркса ул 54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</si>
  <si>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</si>
  <si>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</si>
  <si>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</si>
  <si>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</si>
  <si>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</si>
  <si>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</si>
  <si>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</si>
  <si>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</si>
  <si>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</si>
  <si>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</si>
  <si>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</si>
  <si>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</si>
  <si>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</si>
  <si>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</si>
  <si>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</si>
  <si>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</si>
  <si>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</si>
  <si>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</si>
  <si>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</si>
  <si>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</si>
  <si>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</si>
  <si>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</si>
  <si>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</si>
  <si>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</si>
  <si>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</si>
  <si>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</si>
  <si>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</si>
  <si>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</si>
  <si>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</si>
  <si>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</si>
  <si>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</si>
  <si>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</si>
  <si>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</si>
  <si>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</si>
  <si>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</si>
  <si>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</si>
  <si>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</si>
  <si>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</si>
  <si>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</si>
  <si>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</si>
  <si>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</si>
  <si>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</si>
  <si>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</si>
  <si>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</si>
  <si>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</si>
  <si>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</si>
  <si>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</si>
  <si>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</si>
  <si>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</si>
  <si>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</si>
  <si>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</si>
  <si>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</si>
  <si>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ХВС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</si>
  <si>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</si>
  <si>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</si>
  <si>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</si>
  <si>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</si>
  <si>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</si>
  <si>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</si>
  <si>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</si>
  <si>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</si>
  <si>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</si>
  <si>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</si>
  <si>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</si>
  <si>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</si>
  <si>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</si>
  <si>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</si>
  <si>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</si>
  <si>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</si>
  <si>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</si>
  <si>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</si>
  <si>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</si>
  <si>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</si>
  <si>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</si>
  <si>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</si>
  <si>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</si>
  <si>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</si>
  <si>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</si>
  <si>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</si>
  <si>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</si>
  <si>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</si>
  <si>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</si>
  <si>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</si>
  <si>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</si>
  <si>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</si>
  <si>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</si>
  <si>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</si>
  <si>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</si>
  <si>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</si>
  <si>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</si>
  <si>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</si>
  <si>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</si>
  <si>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</si>
  <si>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</si>
  <si>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</si>
  <si>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</si>
  <si>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</si>
  <si>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</si>
  <si>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</si>
  <si>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</si>
  <si>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</si>
  <si>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</si>
  <si>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</si>
  <si>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</si>
  <si>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</si>
  <si>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</si>
  <si>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</si>
  <si>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</si>
  <si>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</si>
  <si>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</si>
  <si>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</si>
  <si>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</si>
  <si>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</si>
  <si>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</si>
  <si>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</si>
  <si>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</si>
  <si>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</si>
  <si>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</si>
  <si>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</si>
  <si>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</si>
  <si>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</si>
  <si>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</si>
  <si>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</si>
  <si>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</si>
  <si>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</si>
  <si>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</si>
  <si>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</si>
  <si>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</si>
  <si>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</si>
  <si>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</si>
  <si>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</si>
  <si>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</si>
  <si>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</si>
  <si>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</si>
  <si>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</si>
  <si>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</si>
  <si>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</si>
  <si>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</si>
  <si>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</si>
  <si>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</si>
  <si>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</si>
  <si>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</si>
  <si>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</si>
  <si>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</si>
  <si>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</si>
  <si>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</si>
  <si>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</si>
  <si>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</si>
  <si>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</si>
  <si>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</si>
  <si>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</si>
  <si>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</si>
  <si>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</si>
  <si>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</si>
  <si>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</si>
  <si>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</si>
  <si>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</si>
  <si>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</si>
  <si>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</si>
  <si>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</si>
  <si>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</si>
  <si>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</si>
  <si>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</si>
  <si>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</si>
  <si>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</si>
  <si>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</si>
  <si>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</si>
  <si>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</si>
  <si>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</si>
  <si>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</si>
  <si>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</si>
  <si>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</si>
  <si>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</si>
  <si>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</si>
  <si>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</si>
  <si>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</si>
  <si>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</si>
  <si>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</si>
  <si>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</si>
  <si>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</si>
  <si>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</si>
  <si>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</si>
  <si>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</si>
  <si>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</si>
  <si>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</si>
  <si>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</si>
  <si>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</si>
  <si>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</si>
  <si>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</si>
  <si>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</si>
  <si>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</si>
  <si>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</si>
  <si>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</si>
  <si>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</si>
  <si>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</si>
  <si>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</si>
  <si>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</si>
  <si>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</si>
  <si>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</si>
  <si>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</si>
  <si>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</si>
  <si>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</si>
  <si>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</si>
  <si>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</si>
  <si>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</si>
  <si>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</si>
  <si>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</si>
  <si>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</si>
  <si>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</si>
  <si>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</si>
  <si>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</si>
  <si>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</si>
  <si>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</si>
  <si>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</si>
  <si>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</si>
  <si>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</si>
  <si>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</si>
  <si>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</si>
  <si>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</si>
  <si>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</si>
  <si>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</si>
  <si>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</si>
  <si>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</si>
  <si>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</si>
  <si>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</si>
  <si>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</si>
  <si>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</si>
  <si>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</si>
  <si>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</si>
  <si>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</si>
  <si>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</si>
  <si>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</si>
  <si>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</si>
  <si>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</si>
  <si>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</si>
  <si>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</si>
  <si>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</si>
  <si>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</si>
  <si>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</si>
  <si>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</si>
  <si>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</si>
  <si>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</si>
  <si>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</si>
  <si>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</si>
  <si>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</si>
  <si>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</si>
  <si>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</si>
  <si>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</si>
  <si>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</si>
  <si>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</si>
  <si>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</si>
  <si>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</si>
  <si>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</si>
  <si>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</si>
  <si>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</si>
  <si>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</si>
  <si>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</si>
  <si>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</si>
  <si>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</si>
  <si>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</si>
  <si>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</si>
  <si>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</si>
  <si>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</si>
  <si>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</si>
  <si>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</si>
  <si>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</si>
  <si>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</si>
  <si>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</si>
  <si>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</si>
  <si>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</si>
  <si>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</si>
  <si>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</si>
  <si>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</si>
  <si>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</si>
  <si>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</si>
  <si>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</si>
  <si>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</si>
  <si>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</si>
  <si>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</si>
  <si>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</si>
  <si>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</si>
  <si>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</si>
  <si>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</si>
  <si>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</si>
  <si>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</si>
  <si>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</si>
  <si>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</si>
  <si>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</si>
  <si>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</si>
  <si>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</si>
  <si>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</si>
  <si>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</si>
  <si>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</si>
  <si>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</si>
  <si>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</si>
  <si>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</si>
  <si>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</si>
  <si>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</si>
  <si>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</si>
  <si>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</si>
  <si>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</si>
  <si>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</si>
  <si>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</si>
  <si>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</si>
  <si>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</si>
  <si>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</si>
  <si>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</si>
  <si>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</si>
  <si>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</si>
  <si>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</si>
  <si>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</si>
  <si>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</si>
  <si>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</si>
  <si>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</si>
  <si>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</si>
  <si>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</si>
  <si>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</si>
  <si>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</si>
  <si>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</si>
  <si>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</si>
  <si>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ленточный</t>
  </si>
  <si>
    <t>скатная</t>
  </si>
  <si>
    <t>шиферная</t>
  </si>
  <si>
    <t>с 01.01.2016  по 30.06.2016</t>
  </si>
  <si>
    <t>Холодная   вода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</si>
  <si>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</si>
  <si>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</si>
  <si>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</si>
  <si>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</si>
  <si>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 Устранение выявленных неисправностей, текущий (аварийный) ремонт.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</si>
  <si>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</si>
  <si>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</si>
  <si>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</si>
  <si>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</si>
  <si>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</si>
  <si>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</si>
  <si>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</si>
  <si>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</si>
  <si>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</si>
  <si>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</si>
  <si>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</si>
  <si>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</si>
  <si>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</si>
  <si>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</si>
  <si>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</si>
  <si>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</si>
  <si>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</si>
  <si>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Водоотведение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</si>
  <si>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</si>
  <si>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</si>
  <si>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</si>
  <si>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</si>
  <si>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</si>
  <si>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</si>
  <si>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</si>
  <si>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</si>
  <si>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</si>
  <si>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</si>
  <si>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</si>
  <si>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</si>
  <si>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</si>
  <si>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</si>
  <si>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</si>
  <si>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</si>
  <si>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</si>
  <si>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</si>
  <si>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</si>
  <si>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</si>
  <si>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</si>
  <si>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</si>
  <si>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</si>
  <si>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</si>
  <si>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</si>
  <si>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</si>
  <si>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</si>
  <si>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</si>
  <si>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</si>
  <si>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</si>
  <si>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</si>
  <si>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</si>
  <si>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</si>
  <si>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</si>
  <si>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</si>
  <si>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</si>
  <si>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</si>
  <si>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</si>
  <si>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</si>
  <si>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</si>
  <si>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</si>
  <si>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</si>
  <si>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</si>
  <si>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5.16.</t>
  </si>
  <si>
    <t>ВНУТРИДОМОВОЕ ГАЗОВОЕ ОБОРУДОВАНИЕ
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</si>
  <si>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</si>
  <si>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</si>
  <si>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</si>
  <si>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</si>
  <si>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</si>
  <si>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</si>
  <si>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</si>
  <si>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</si>
  <si>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</si>
  <si>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</si>
  <si>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</si>
  <si>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</si>
  <si>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</si>
  <si>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</si>
  <si>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</si>
  <si>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</si>
  <si>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</si>
  <si>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</si>
  <si>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</si>
  <si>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</si>
  <si>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</si>
  <si>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</si>
  <si>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</si>
  <si>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</si>
  <si>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</si>
  <si>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</si>
  <si>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</si>
  <si>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</si>
  <si>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</si>
  <si>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</si>
  <si>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</si>
  <si>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</si>
  <si>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</si>
  <si>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</si>
  <si>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</si>
  <si>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</si>
  <si>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</si>
  <si>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</si>
  <si>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</si>
  <si>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</si>
  <si>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</si>
  <si>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</si>
  <si>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</si>
  <si>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</si>
  <si>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</si>
  <si>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</si>
  <si>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</si>
  <si>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</si>
  <si>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</si>
  <si>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</si>
  <si>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</si>
  <si>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1 раз в месяц</t>
  </si>
  <si>
    <t>1 раз в неделю</t>
  </si>
  <si>
    <t>1 раз в год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</si>
  <si>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</si>
  <si>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</si>
  <si>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</si>
  <si>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</si>
  <si>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</si>
  <si>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</si>
  <si>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3. Работы и услуги по содержанию иного общего имущества в многоквартирном доме </t>
  </si>
  <si>
    <t>3.1.</t>
  </si>
  <si>
    <t>3 раза/неделю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</si>
  <si>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</si>
  <si>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</si>
  <si>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</si>
  <si>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</si>
  <si>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</si>
  <si>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</si>
  <si>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</si>
  <si>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</si>
  <si>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</si>
  <si>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</si>
  <si>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</si>
  <si>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</si>
  <si>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</si>
  <si>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</si>
  <si>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</si>
  <si>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</si>
  <si>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</si>
  <si>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</si>
  <si>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</si>
  <si>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</si>
  <si>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</si>
  <si>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</si>
  <si>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</si>
  <si>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</si>
  <si>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</si>
  <si>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</si>
  <si>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</si>
  <si>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</si>
  <si>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</si>
  <si>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</si>
  <si>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</si>
  <si>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</si>
  <si>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</si>
  <si>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</si>
  <si>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</si>
  <si>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2.5.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</si>
</sst>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1" fillId="0" borderId="0">
      <alignment horizontal="center" vertical="center"/>
      <protection/>
    </xf>
    <xf numFmtId="0" fontId="23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0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3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5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0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centerContinuous" vertical="top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14" fontId="0" fillId="0" borderId="22" xfId="0" applyNumberFormat="1" applyFont="1" applyFill="1" applyBorder="1" applyAlignment="1" applyProtection="1">
      <alignment horizontal="left"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vertical="top" wrapText="1"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4" fillId="0" borderId="18" xfId="0" applyNumberFormat="1" applyFont="1" applyFill="1" applyBorder="1" applyAlignment="1" applyProtection="1">
      <alignment horizontal="centerContinuous" vertical="top"/>
      <protection/>
    </xf>
    <xf numFmtId="0" fontId="24" fillId="0" borderId="24" xfId="0" applyNumberFormat="1" applyFont="1" applyFill="1" applyBorder="1" applyAlignment="1" applyProtection="1">
      <alignment horizontal="centerContinuous" vertical="top"/>
      <protection/>
    </xf>
    <xf numFmtId="0" fontId="24" fillId="0" borderId="17" xfId="0" applyNumberFormat="1" applyFont="1" applyFill="1" applyBorder="1" applyAlignment="1" applyProtection="1">
      <alignment horizontal="centerContinuous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 horizontal="centerContinuous" vertical="top"/>
      <protection/>
    </xf>
    <xf numFmtId="0" fontId="9" fillId="0" borderId="24" xfId="0" applyNumberFormat="1" applyFont="1" applyFill="1" applyBorder="1" applyAlignment="1" applyProtection="1">
      <alignment horizontal="centerContinuous" vertical="top"/>
      <protection/>
    </xf>
    <xf numFmtId="0" fontId="9" fillId="0" borderId="17" xfId="0" applyNumberFormat="1" applyFont="1" applyFill="1" applyBorder="1" applyAlignment="1" applyProtection="1">
      <alignment horizontal="centerContinuous" vertical="top"/>
      <protection/>
    </xf>
    <xf numFmtId="0" fontId="24" fillId="0" borderId="18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9" fillId="0" borderId="24" xfId="0" applyNumberFormat="1" applyFont="1" applyFill="1" applyBorder="1" applyAlignment="1" applyProtection="1">
      <alignment horizontal="centerContinuous" vertical="top"/>
      <protection/>
    </xf>
    <xf numFmtId="0" fontId="9" fillId="0" borderId="1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9" fillId="0" borderId="24" xfId="0" applyNumberFormat="1" applyFont="1" applyFill="1" applyBorder="1" applyAlignment="1" applyProtection="1">
      <alignment horizontal="centerContinuous" vertical="top" wrapText="1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centerContinuous" vertical="top" wrapTex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0" fillId="0" borderId="27" xfId="0" applyNumberFormat="1" applyFont="1" applyFill="1" applyBorder="1" applyAlignment="1" applyProtection="1">
      <alignment vertical="top" wrapText="1"/>
      <protection/>
    </xf>
    <xf numFmtId="0" fontId="10" fillId="0" borderId="28" xfId="0" applyNumberFormat="1" applyFont="1" applyFill="1" applyBorder="1" applyAlignment="1" applyProtection="1">
      <alignment vertical="top"/>
      <protection/>
    </xf>
    <xf numFmtId="0" fontId="10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16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 wrapText="1"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9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left" wrapText="1"/>
    </xf>
    <xf numFmtId="0" fontId="2" fillId="0" borderId="25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14" fontId="0" fillId="0" borderId="30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2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18" xfId="0" applyNumberFormat="1" applyFont="1" applyFill="1" applyBorder="1" applyAlignment="1" applyProtection="1">
      <alignment horizontal="centerContinuous" vertical="top" wrapText="1"/>
      <protection/>
    </xf>
    <xf numFmtId="0" fontId="9" fillId="0" borderId="17" xfId="0" applyNumberFormat="1" applyFont="1" applyFill="1" applyBorder="1" applyAlignment="1" applyProtection="1">
      <alignment horizontal="centerContinuous" vertical="top" wrapText="1"/>
      <protection/>
    </xf>
    <xf numFmtId="0" fontId="26" fillId="0" borderId="10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vertical="top"/>
      <protection/>
    </xf>
    <xf numFmtId="187" fontId="0" fillId="0" borderId="10" xfId="0" applyNumberFormat="1" applyFill="1" applyBorder="1" applyAlignment="1">
      <alignment horizontal="left"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 applyProtection="1">
      <alignment vertical="top"/>
      <protection/>
    </xf>
    <xf numFmtId="14" fontId="0" fillId="0" borderId="10" xfId="0" applyNumberFormat="1" applyFill="1" applyBorder="1" applyAlignment="1">
      <alignment horizontal="left"/>
    </xf>
    <xf numFmtId="0" fontId="30" fillId="35" borderId="34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9" fillId="36" borderId="37" xfId="0" applyNumberFormat="1" applyFont="1" applyFill="1" applyBorder="1" applyAlignment="1" applyProtection="1">
      <alignment horizontal="center" vertical="top"/>
      <protection/>
    </xf>
    <xf numFmtId="0" fontId="9" fillId="36" borderId="10" xfId="0" applyNumberFormat="1" applyFont="1" applyFill="1" applyBorder="1" applyAlignment="1" applyProtection="1">
      <alignment vertical="top"/>
      <protection/>
    </xf>
    <xf numFmtId="0" fontId="24" fillId="36" borderId="10" xfId="0" applyNumberFormat="1" applyFont="1" applyFill="1" applyBorder="1" applyAlignment="1" applyProtection="1">
      <alignment vertical="top"/>
      <protection/>
    </xf>
    <xf numFmtId="0" fontId="0" fillId="36" borderId="22" xfId="0" applyNumberFormat="1" applyFont="1" applyFill="1" applyBorder="1" applyAlignment="1" applyProtection="1">
      <alignment vertical="top"/>
      <protection/>
    </xf>
    <xf numFmtId="0" fontId="9" fillId="36" borderId="10" xfId="0" applyNumberFormat="1" applyFont="1" applyFill="1" applyBorder="1" applyAlignment="1" applyProtection="1">
      <alignment vertical="top" wrapText="1"/>
      <protection/>
    </xf>
    <xf numFmtId="0" fontId="0" fillId="37" borderId="22" xfId="0" applyNumberFormat="1" applyFont="1" applyFill="1" applyBorder="1" applyAlignment="1" applyProtection="1">
      <alignment vertical="top"/>
      <protection/>
    </xf>
    <xf numFmtId="16" fontId="9" fillId="36" borderId="3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9" fillId="36" borderId="38" xfId="0" applyNumberFormat="1" applyFont="1" applyFill="1" applyBorder="1" applyAlignment="1" applyProtection="1">
      <alignment horizontal="center" vertical="top"/>
      <protection/>
    </xf>
    <xf numFmtId="0" fontId="9" fillId="36" borderId="20" xfId="0" applyNumberFormat="1" applyFont="1" applyFill="1" applyBorder="1" applyAlignment="1" applyProtection="1">
      <alignment vertical="top"/>
      <protection/>
    </xf>
    <xf numFmtId="0" fontId="9" fillId="0" borderId="38" xfId="0" applyNumberFormat="1" applyFont="1" applyFill="1" applyBorder="1" applyAlignment="1" applyProtection="1">
      <alignment horizontal="right" vertical="top"/>
      <protection/>
    </xf>
    <xf numFmtId="0" fontId="9" fillId="38" borderId="20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9" fillId="0" borderId="38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9" fillId="0" borderId="26" xfId="0" applyNumberFormat="1" applyFont="1" applyFill="1" applyBorder="1" applyAlignment="1" applyProtection="1">
      <alignment vertical="top"/>
      <protection/>
    </xf>
    <xf numFmtId="2" fontId="0" fillId="0" borderId="33" xfId="0" applyNumberFormat="1" applyFont="1" applyFill="1" applyBorder="1" applyAlignment="1" applyProtection="1">
      <alignment vertical="top"/>
      <protection/>
    </xf>
    <xf numFmtId="0" fontId="9" fillId="39" borderId="25" xfId="0" applyNumberFormat="1" applyFont="1" applyFill="1" applyBorder="1" applyAlignment="1" applyProtection="1">
      <alignment horizontal="centerContinuous" vertical="top"/>
      <protection/>
    </xf>
    <xf numFmtId="0" fontId="9" fillId="39" borderId="26" xfId="0" applyNumberFormat="1" applyFont="1" applyFill="1" applyBorder="1" applyAlignment="1" applyProtection="1">
      <alignment horizontal="centerContinuous" vertical="top"/>
      <protection/>
    </xf>
    <xf numFmtId="0" fontId="9" fillId="39" borderId="33" xfId="0" applyNumberFormat="1" applyFont="1" applyFill="1" applyBorder="1" applyAlignment="1" applyProtection="1">
      <alignment horizontal="centerContinuous" vertical="top"/>
      <protection/>
    </xf>
    <xf numFmtId="0" fontId="9" fillId="39" borderId="10" xfId="0" applyNumberFormat="1" applyFont="1" applyFill="1" applyBorder="1" applyAlignment="1" applyProtection="1">
      <alignment horizontal="center" vertical="top"/>
      <protection/>
    </xf>
    <xf numFmtId="0" fontId="9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9" fillId="39" borderId="31" xfId="0" applyNumberFormat="1" applyFont="1" applyFill="1" applyBorder="1" applyAlignment="1" applyProtection="1">
      <alignment vertical="top"/>
      <protection/>
    </xf>
    <xf numFmtId="0" fontId="0" fillId="39" borderId="31" xfId="0" applyNumberFormat="1" applyFont="1" applyFill="1" applyBorder="1" applyAlignment="1" applyProtection="1">
      <alignment vertical="top"/>
      <protection/>
    </xf>
    <xf numFmtId="0" fontId="9" fillId="20" borderId="34" xfId="0" applyNumberFormat="1" applyFont="1" applyFill="1" applyBorder="1" applyAlignment="1" applyProtection="1">
      <alignment horizontal="centerContinuous" vertical="top"/>
      <protection/>
    </xf>
    <xf numFmtId="0" fontId="9" fillId="20" borderId="35" xfId="0" applyNumberFormat="1" applyFont="1" applyFill="1" applyBorder="1" applyAlignment="1" applyProtection="1">
      <alignment horizontal="centerContinuous" vertical="top"/>
      <protection/>
    </xf>
    <xf numFmtId="0" fontId="9" fillId="20" borderId="36" xfId="0" applyNumberFormat="1" applyFont="1" applyFill="1" applyBorder="1" applyAlignment="1" applyProtection="1">
      <alignment horizontal="centerContinuous" vertical="top"/>
      <protection/>
    </xf>
    <xf numFmtId="0" fontId="9" fillId="20" borderId="37" xfId="0" applyNumberFormat="1" applyFont="1" applyFill="1" applyBorder="1" applyAlignment="1" applyProtection="1">
      <alignment horizontal="center" vertical="top"/>
      <protection/>
    </xf>
    <xf numFmtId="0" fontId="9" fillId="20" borderId="10" xfId="0" applyNumberFormat="1" applyFont="1" applyFill="1" applyBorder="1" applyAlignment="1" applyProtection="1">
      <alignment vertical="top" wrapText="1"/>
      <protection/>
    </xf>
    <xf numFmtId="0" fontId="9" fillId="20" borderId="10" xfId="0" applyNumberFormat="1" applyFont="1" applyFill="1" applyBorder="1" applyAlignment="1" applyProtection="1">
      <alignment vertical="top"/>
      <protection/>
    </xf>
    <xf numFmtId="0" fontId="0" fillId="20" borderId="22" xfId="0" applyNumberFormat="1" applyFont="1" applyFill="1" applyBorder="1" applyAlignment="1" applyProtection="1">
      <alignment vertical="top"/>
      <protection/>
    </xf>
    <xf numFmtId="0" fontId="30" fillId="36" borderId="43" xfId="0" applyNumberFormat="1" applyFont="1" applyFill="1" applyBorder="1" applyAlignment="1" applyProtection="1">
      <alignment horizontal="centerContinuous" vertical="top"/>
      <protection/>
    </xf>
    <xf numFmtId="0" fontId="9" fillId="36" borderId="24" xfId="0" applyNumberFormat="1" applyFont="1" applyFill="1" applyBorder="1" applyAlignment="1" applyProtection="1">
      <alignment horizontal="centerContinuous" vertical="top"/>
      <protection/>
    </xf>
    <xf numFmtId="0" fontId="9" fillId="36" borderId="44" xfId="0" applyNumberFormat="1" applyFont="1" applyFill="1" applyBorder="1" applyAlignment="1" applyProtection="1">
      <alignment horizontal="centerContinuous" vertical="top"/>
      <protection/>
    </xf>
    <xf numFmtId="0" fontId="28" fillId="36" borderId="10" xfId="0" applyNumberFormat="1" applyFont="1" applyFill="1" applyBorder="1" applyAlignment="1" applyProtection="1">
      <alignment vertical="top"/>
      <protection/>
    </xf>
    <xf numFmtId="0" fontId="31" fillId="40" borderId="0" xfId="0" applyNumberFormat="1" applyFont="1" applyFill="1" applyBorder="1" applyAlignment="1" applyProtection="1">
      <alignment vertical="top"/>
      <protection/>
    </xf>
    <xf numFmtId="0" fontId="9" fillId="36" borderId="45" xfId="0" applyNumberFormat="1" applyFont="1" applyFill="1" applyBorder="1" applyAlignment="1" applyProtection="1">
      <alignment horizontal="center" vertical="top"/>
      <protection/>
    </xf>
    <xf numFmtId="0" fontId="9" fillId="36" borderId="46" xfId="0" applyNumberFormat="1" applyFont="1" applyFill="1" applyBorder="1" applyAlignment="1" applyProtection="1">
      <alignment vertical="top" wrapText="1"/>
      <protection/>
    </xf>
    <xf numFmtId="0" fontId="9" fillId="36" borderId="46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28" fillId="36" borderId="10" xfId="0" applyNumberFormat="1" applyFont="1" applyFill="1" applyBorder="1" applyAlignment="1" applyProtection="1">
      <alignment vertical="top"/>
      <protection/>
    </xf>
    <xf numFmtId="4" fontId="28" fillId="36" borderId="10" xfId="0" applyNumberFormat="1" applyFont="1" applyFill="1" applyBorder="1" applyAlignment="1" applyProtection="1">
      <alignment wrapText="1"/>
      <protection/>
    </xf>
    <xf numFmtId="0" fontId="9" fillId="41" borderId="18" xfId="0" applyNumberFormat="1" applyFont="1" applyFill="1" applyBorder="1" applyAlignment="1" applyProtection="1">
      <alignment horizontal="centerContinuous" vertical="top"/>
      <protection/>
    </xf>
    <xf numFmtId="0" fontId="9" fillId="41" borderId="24" xfId="0" applyNumberFormat="1" applyFont="1" applyFill="1" applyBorder="1" applyAlignment="1" applyProtection="1">
      <alignment horizontal="centerContinuous" vertical="top"/>
      <protection/>
    </xf>
    <xf numFmtId="0" fontId="9" fillId="41" borderId="17" xfId="0" applyNumberFormat="1" applyFont="1" applyFill="1" applyBorder="1" applyAlignment="1" applyProtection="1">
      <alignment horizontal="centerContinuous" vertical="top"/>
      <protection/>
    </xf>
    <xf numFmtId="0" fontId="9" fillId="41" borderId="10" xfId="0" applyNumberFormat="1" applyFont="1" applyFill="1" applyBorder="1" applyAlignment="1" applyProtection="1">
      <alignment horizontal="center" vertical="top"/>
      <protection/>
    </xf>
    <xf numFmtId="0" fontId="9" fillId="41" borderId="10" xfId="0" applyNumberFormat="1" applyFont="1" applyFill="1" applyBorder="1" applyAlignment="1" applyProtection="1">
      <alignment vertical="top"/>
      <protection/>
    </xf>
    <xf numFmtId="0" fontId="32" fillId="41" borderId="10" xfId="0" applyNumberFormat="1" applyFont="1" applyFill="1" applyBorder="1" applyAlignment="1" applyProtection="1">
      <alignment vertical="top"/>
      <protection/>
    </xf>
    <xf numFmtId="0" fontId="0" fillId="41" borderId="10" xfId="0" applyNumberFormat="1" applyFont="1" applyFill="1" applyBorder="1" applyAlignment="1" applyProtection="1">
      <alignment vertical="top"/>
      <protection/>
    </xf>
    <xf numFmtId="0" fontId="9" fillId="41" borderId="10" xfId="0" applyNumberFormat="1" applyFont="1" applyFill="1" applyBorder="1" applyAlignment="1" applyProtection="1">
      <alignment vertical="top" wrapText="1"/>
      <protection/>
    </xf>
    <xf numFmtId="0" fontId="10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9" fillId="0" borderId="0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horizontal="center" vertical="top" wrapText="1"/>
      <protection/>
    </xf>
    <xf numFmtId="0" fontId="2" fillId="0" borderId="3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vertical="top"/>
      <protection/>
    </xf>
    <xf numFmtId="0" fontId="9" fillId="0" borderId="37" xfId="65" applyNumberFormat="1" applyFont="1" applyFill="1" applyBorder="1" applyAlignment="1" applyProtection="1">
      <alignment horizontal="center" vertical="top"/>
      <protection/>
    </xf>
    <xf numFmtId="0" fontId="9" fillId="0" borderId="10" xfId="65" applyNumberFormat="1" applyFont="1" applyFill="1" applyBorder="1" applyAlignment="1" applyProtection="1">
      <alignment vertical="top"/>
      <protection/>
    </xf>
    <xf numFmtId="0" fontId="2" fillId="0" borderId="10" xfId="65" applyNumberFormat="1" applyFont="1" applyFill="1" applyBorder="1" applyAlignment="1" applyProtection="1">
      <alignment vertical="top"/>
      <protection/>
    </xf>
    <xf numFmtId="14" fontId="0" fillId="0" borderId="22" xfId="65" applyNumberFormat="1" applyFont="1" applyFill="1" applyBorder="1" applyAlignment="1" applyProtection="1">
      <alignment horizontal="right" vertical="top"/>
      <protection/>
    </xf>
    <xf numFmtId="0" fontId="9" fillId="0" borderId="45" xfId="65" applyNumberFormat="1" applyFont="1" applyFill="1" applyBorder="1" applyAlignment="1" applyProtection="1">
      <alignment horizontal="center" vertical="top"/>
      <protection/>
    </xf>
    <xf numFmtId="0" fontId="9" fillId="0" borderId="46" xfId="65" applyNumberFormat="1" applyFont="1" applyFill="1" applyBorder="1" applyAlignment="1" applyProtection="1">
      <alignment vertical="top"/>
      <protection/>
    </xf>
    <xf numFmtId="0" fontId="2" fillId="0" borderId="46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9" fillId="36" borderId="37" xfId="65" applyNumberFormat="1" applyFont="1" applyFill="1" applyBorder="1" applyAlignment="1" applyProtection="1">
      <alignment horizontal="center" vertical="top"/>
      <protection/>
    </xf>
    <xf numFmtId="0" fontId="9" fillId="36" borderId="10" xfId="65" applyNumberFormat="1" applyFont="1" applyFill="1" applyBorder="1" applyAlignment="1" applyProtection="1">
      <alignment vertical="top"/>
      <protection/>
    </xf>
    <xf numFmtId="0" fontId="24" fillId="36" borderId="10" xfId="65" applyNumberFormat="1" applyFont="1" applyFill="1" applyBorder="1" applyAlignment="1" applyProtection="1">
      <alignment vertical="top"/>
      <protection/>
    </xf>
    <xf numFmtId="181" fontId="0" fillId="36" borderId="22" xfId="65" applyNumberFormat="1" applyFont="1" applyFill="1" applyBorder="1" applyAlignment="1" applyProtection="1">
      <alignment vertical="top"/>
      <protection/>
    </xf>
    <xf numFmtId="0" fontId="9" fillId="36" borderId="10" xfId="65" applyNumberFormat="1" applyFont="1" applyFill="1" applyBorder="1" applyAlignment="1" applyProtection="1">
      <alignment vertical="top" wrapText="1"/>
      <protection/>
    </xf>
    <xf numFmtId="0" fontId="9" fillId="36" borderId="49" xfId="65" applyNumberFormat="1" applyFont="1" applyFill="1" applyBorder="1" applyAlignment="1" applyProtection="1">
      <alignment horizontal="center" vertical="top"/>
      <protection/>
    </xf>
    <xf numFmtId="0" fontId="9" fillId="36" borderId="31" xfId="65" applyNumberFormat="1" applyFont="1" applyFill="1" applyBorder="1" applyAlignment="1" applyProtection="1">
      <alignment vertical="top"/>
      <protection/>
    </xf>
    <xf numFmtId="181" fontId="0" fillId="36" borderId="50" xfId="65" applyNumberFormat="1" applyFont="1" applyFill="1" applyBorder="1" applyAlignment="1" applyProtection="1">
      <alignment vertical="top"/>
      <protection/>
    </xf>
    <xf numFmtId="16" fontId="9" fillId="36" borderId="38" xfId="65" applyNumberFormat="1" applyFont="1" applyFill="1" applyBorder="1" applyAlignment="1" applyProtection="1">
      <alignment horizontal="center" vertical="top"/>
      <protection/>
    </xf>
    <xf numFmtId="0" fontId="9" fillId="36" borderId="38" xfId="65" applyNumberFormat="1" applyFont="1" applyFill="1" applyBorder="1" applyAlignment="1" applyProtection="1">
      <alignment horizontal="center" vertical="top"/>
      <protection/>
    </xf>
    <xf numFmtId="0" fontId="9" fillId="36" borderId="20" xfId="65" applyNumberFormat="1" applyFont="1" applyFill="1" applyBorder="1" applyAlignment="1" applyProtection="1">
      <alignment vertical="top"/>
      <protection/>
    </xf>
    <xf numFmtId="0" fontId="9" fillId="36" borderId="51" xfId="65" applyNumberFormat="1" applyFont="1" applyFill="1" applyBorder="1" applyAlignment="1" applyProtection="1">
      <alignment horizontal="center" vertical="top"/>
      <protection/>
    </xf>
    <xf numFmtId="0" fontId="9" fillId="36" borderId="52" xfId="65" applyNumberFormat="1" applyFont="1" applyFill="1" applyBorder="1" applyAlignment="1" applyProtection="1">
      <alignment vertical="top"/>
      <protection/>
    </xf>
    <xf numFmtId="0" fontId="9" fillId="36" borderId="46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9" fillId="0" borderId="14" xfId="65" applyNumberFormat="1" applyFont="1" applyFill="1" applyBorder="1" applyAlignment="1" applyProtection="1">
      <alignment horizontal="left" vertical="top"/>
      <protection/>
    </xf>
    <xf numFmtId="0" fontId="9" fillId="0" borderId="53" xfId="65" applyNumberFormat="1" applyFont="1" applyFill="1" applyBorder="1" applyAlignment="1" applyProtection="1">
      <alignment vertical="top"/>
      <protection/>
    </xf>
    <xf numFmtId="0" fontId="9" fillId="0" borderId="54" xfId="65" applyNumberFormat="1" applyFont="1" applyFill="1" applyBorder="1" applyAlignment="1" applyProtection="1">
      <alignment vertical="top"/>
      <protection/>
    </xf>
    <xf numFmtId="0" fontId="0" fillId="0" borderId="55" xfId="65" applyNumberFormat="1" applyFont="1" applyFill="1" applyBorder="1" applyAlignment="1" applyProtection="1">
      <alignment vertical="top"/>
      <protection/>
    </xf>
    <xf numFmtId="0" fontId="9" fillId="0" borderId="15" xfId="65" applyNumberFormat="1" applyFont="1" applyFill="1" applyBorder="1" applyAlignment="1" applyProtection="1">
      <alignment horizontal="left" vertical="top"/>
      <protection/>
    </xf>
    <xf numFmtId="0" fontId="9" fillId="0" borderId="41" xfId="65" applyNumberFormat="1" applyFont="1" applyFill="1" applyBorder="1" applyAlignment="1" applyProtection="1">
      <alignment vertical="top"/>
      <protection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9" fillId="0" borderId="16" xfId="65" applyNumberFormat="1" applyFont="1" applyFill="1" applyBorder="1" applyAlignment="1" applyProtection="1">
      <alignment horizontal="left" vertical="top"/>
      <protection/>
    </xf>
    <xf numFmtId="0" fontId="9" fillId="0" borderId="57" xfId="65" applyNumberFormat="1" applyFont="1" applyFill="1" applyBorder="1" applyAlignment="1" applyProtection="1">
      <alignment vertical="top"/>
      <protection/>
    </xf>
    <xf numFmtId="0" fontId="9" fillId="0" borderId="58" xfId="65" applyNumberFormat="1" applyFont="1" applyFill="1" applyBorder="1" applyAlignment="1" applyProtection="1">
      <alignment vertical="top"/>
      <protection/>
    </xf>
    <xf numFmtId="181" fontId="0" fillId="0" borderId="59" xfId="65" applyNumberFormat="1" applyFont="1" applyFill="1" applyBorder="1" applyAlignment="1" applyProtection="1">
      <alignment vertical="top"/>
      <protection/>
    </xf>
    <xf numFmtId="0" fontId="30" fillId="39" borderId="25" xfId="65" applyNumberFormat="1" applyFont="1" applyFill="1" applyBorder="1" applyAlignment="1" applyProtection="1">
      <alignment horizontal="centerContinuous" vertical="top"/>
      <protection/>
    </xf>
    <xf numFmtId="0" fontId="30" fillId="39" borderId="34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19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9" fillId="39" borderId="18" xfId="65" applyNumberFormat="1" applyFont="1" applyFill="1" applyBorder="1" applyAlignment="1" applyProtection="1">
      <alignment horizontal="center" vertical="top"/>
      <protection/>
    </xf>
    <xf numFmtId="0" fontId="9" fillId="39" borderId="37" xfId="65" applyNumberFormat="1" applyFont="1" applyFill="1" applyBorder="1" applyAlignment="1" applyProtection="1">
      <alignment vertical="top"/>
      <protection/>
    </xf>
    <xf numFmtId="0" fontId="9" fillId="39" borderId="10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9" fillId="39" borderId="45" xfId="65" applyNumberFormat="1" applyFont="1" applyFill="1" applyBorder="1" applyAlignment="1" applyProtection="1">
      <alignment vertical="top"/>
      <protection/>
    </xf>
    <xf numFmtId="0" fontId="9" fillId="39" borderId="46" xfId="65" applyNumberFormat="1" applyFont="1" applyFill="1" applyBorder="1" applyAlignment="1" applyProtection="1">
      <alignment vertical="top"/>
      <protection/>
    </xf>
    <xf numFmtId="181" fontId="0" fillId="39" borderId="23" xfId="65" applyNumberFormat="1" applyFont="1" applyFill="1" applyBorder="1" applyAlignment="1" applyProtection="1">
      <alignment vertical="top"/>
      <protection/>
    </xf>
    <xf numFmtId="0" fontId="9" fillId="20" borderId="37" xfId="65" applyNumberFormat="1" applyFont="1" applyFill="1" applyBorder="1" applyAlignment="1" applyProtection="1">
      <alignment horizontal="center" vertical="top"/>
      <protection/>
    </xf>
    <xf numFmtId="0" fontId="9" fillId="20" borderId="10" xfId="65" applyNumberFormat="1" applyFont="1" applyFill="1" applyBorder="1" applyAlignment="1" applyProtection="1">
      <alignment vertical="top" wrapText="1"/>
      <protection/>
    </xf>
    <xf numFmtId="0" fontId="9" fillId="20" borderId="10" xfId="65" applyNumberFormat="1" applyFont="1" applyFill="1" applyBorder="1" applyAlignment="1" applyProtection="1">
      <alignment vertical="top"/>
      <protection/>
    </xf>
    <xf numFmtId="181" fontId="0" fillId="20" borderId="22" xfId="65" applyNumberFormat="1" applyFont="1" applyFill="1" applyBorder="1" applyAlignment="1" applyProtection="1">
      <alignment vertical="top"/>
      <protection/>
    </xf>
    <xf numFmtId="0" fontId="9" fillId="20" borderId="45" xfId="65" applyNumberFormat="1" applyFont="1" applyFill="1" applyBorder="1" applyAlignment="1" applyProtection="1">
      <alignment horizontal="center" vertical="top"/>
      <protection/>
    </xf>
    <xf numFmtId="0" fontId="9" fillId="20" borderId="46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/>
      <protection/>
    </xf>
    <xf numFmtId="0" fontId="9" fillId="35" borderId="34" xfId="65" applyNumberFormat="1" applyFont="1" applyFill="1" applyBorder="1" applyAlignment="1" applyProtection="1">
      <alignment horizontal="centerContinuous" vertical="top"/>
      <protection/>
    </xf>
    <xf numFmtId="0" fontId="9" fillId="35" borderId="35" xfId="65" applyNumberFormat="1" applyFont="1" applyFill="1" applyBorder="1" applyAlignment="1" applyProtection="1">
      <alignment horizontal="centerContinuous" vertical="top"/>
      <protection/>
    </xf>
    <xf numFmtId="0" fontId="9" fillId="35" borderId="36" xfId="65" applyNumberFormat="1" applyFont="1" applyFill="1" applyBorder="1" applyAlignment="1" applyProtection="1">
      <alignment horizontal="centerContinuous" vertical="top"/>
      <protection/>
    </xf>
    <xf numFmtId="0" fontId="9" fillId="36" borderId="43" xfId="65" applyNumberFormat="1" applyFont="1" applyFill="1" applyBorder="1" applyAlignment="1" applyProtection="1">
      <alignment horizontal="center" vertical="top"/>
      <protection/>
    </xf>
    <xf numFmtId="0" fontId="24" fillId="36" borderId="37" xfId="65" applyNumberFormat="1" applyFont="1" applyFill="1" applyBorder="1" applyAlignment="1" applyProtection="1">
      <alignment vertical="top"/>
      <protection/>
    </xf>
    <xf numFmtId="0" fontId="0" fillId="36" borderId="22" xfId="65" applyNumberFormat="1" applyFont="1" applyFill="1" applyBorder="1" applyAlignment="1" applyProtection="1">
      <alignment vertical="top"/>
      <protection/>
    </xf>
    <xf numFmtId="0" fontId="9" fillId="36" borderId="37" xfId="65" applyNumberFormat="1" applyFont="1" applyFill="1" applyBorder="1" applyAlignment="1" applyProtection="1">
      <alignment vertical="top"/>
      <protection/>
    </xf>
    <xf numFmtId="0" fontId="9" fillId="36" borderId="37" xfId="65" applyNumberFormat="1" applyFont="1" applyFill="1" applyBorder="1" applyAlignment="1" applyProtection="1">
      <alignment vertical="top" wrapText="1"/>
      <protection/>
    </xf>
    <xf numFmtId="0" fontId="9" fillId="36" borderId="45" xfId="65" applyNumberFormat="1" applyFont="1" applyFill="1" applyBorder="1" applyAlignment="1" applyProtection="1">
      <alignment vertical="top" wrapText="1"/>
      <protection/>
    </xf>
    <xf numFmtId="0" fontId="9" fillId="36" borderId="60" xfId="65" applyNumberFormat="1" applyFont="1" applyFill="1" applyBorder="1" applyAlignment="1" applyProtection="1">
      <alignment horizontal="center" vertical="top"/>
      <protection/>
    </xf>
    <xf numFmtId="0" fontId="24" fillId="36" borderId="61" xfId="65" applyNumberFormat="1" applyFont="1" applyFill="1" applyBorder="1" applyAlignment="1" applyProtection="1">
      <alignment vertical="top"/>
      <protection/>
    </xf>
    <xf numFmtId="0" fontId="9" fillId="36" borderId="45" xfId="65" applyNumberFormat="1" applyFont="1" applyFill="1" applyBorder="1" applyAlignment="1" applyProtection="1">
      <alignment horizontal="center" vertical="top"/>
      <protection/>
    </xf>
    <xf numFmtId="0" fontId="9" fillId="36" borderId="46" xfId="65" applyNumberFormat="1" applyFont="1" applyFill="1" applyBorder="1" applyAlignment="1" applyProtection="1">
      <alignment vertical="top" wrapText="1"/>
      <protection/>
    </xf>
    <xf numFmtId="0" fontId="9" fillId="39" borderId="60" xfId="65" applyNumberFormat="1" applyFont="1" applyFill="1" applyBorder="1" applyAlignment="1" applyProtection="1">
      <alignment horizontal="center" vertical="top"/>
      <protection/>
    </xf>
    <xf numFmtId="0" fontId="9" fillId="39" borderId="61" xfId="65" applyNumberFormat="1" applyFont="1" applyFill="1" applyBorder="1" applyAlignment="1" applyProtection="1">
      <alignment vertical="top"/>
      <protection/>
    </xf>
    <xf numFmtId="0" fontId="0" fillId="39" borderId="21" xfId="65" applyNumberFormat="1" applyFont="1" applyFill="1" applyBorder="1" applyAlignment="1" applyProtection="1">
      <alignment vertical="top"/>
      <protection/>
    </xf>
    <xf numFmtId="0" fontId="9" fillId="39" borderId="37" xfId="65" applyNumberFormat="1" applyFont="1" applyFill="1" applyBorder="1" applyAlignment="1" applyProtection="1">
      <alignment horizontal="center" vertical="top"/>
      <protection/>
    </xf>
    <xf numFmtId="0" fontId="9" fillId="39" borderId="45" xfId="65" applyNumberFormat="1" applyFont="1" applyFill="1" applyBorder="1" applyAlignment="1" applyProtection="1">
      <alignment horizontal="center" vertical="top"/>
      <protection/>
    </xf>
    <xf numFmtId="0" fontId="30" fillId="41" borderId="34" xfId="65" applyNumberFormat="1" applyFont="1" applyFill="1" applyBorder="1" applyAlignment="1" applyProtection="1">
      <alignment horizontal="centerContinuous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9" fillId="41" borderId="37" xfId="65" applyNumberFormat="1" applyFont="1" applyFill="1" applyBorder="1" applyAlignment="1" applyProtection="1">
      <alignment horizontal="center" vertical="top"/>
      <protection/>
    </xf>
    <xf numFmtId="0" fontId="9" fillId="41" borderId="10" xfId="65" applyNumberFormat="1" applyFont="1" applyFill="1" applyBorder="1" applyAlignment="1" applyProtection="1">
      <alignment vertical="top"/>
      <protection/>
    </xf>
    <xf numFmtId="0" fontId="32" fillId="41" borderId="10" xfId="65" applyNumberFormat="1" applyFont="1" applyFill="1" applyBorder="1" applyAlignment="1" applyProtection="1">
      <alignment vertical="top"/>
      <protection/>
    </xf>
    <xf numFmtId="0" fontId="0" fillId="41" borderId="22" xfId="65" applyNumberFormat="1" applyFont="1" applyFill="1" applyBorder="1" applyAlignment="1" applyProtection="1">
      <alignment vertical="top"/>
      <protection/>
    </xf>
    <xf numFmtId="0" fontId="9" fillId="41" borderId="45" xfId="65" applyNumberFormat="1" applyFont="1" applyFill="1" applyBorder="1" applyAlignment="1" applyProtection="1">
      <alignment horizontal="center" vertical="top"/>
      <protection/>
    </xf>
    <xf numFmtId="0" fontId="9" fillId="41" borderId="46" xfId="65" applyNumberFormat="1" applyFont="1" applyFill="1" applyBorder="1" applyAlignment="1" applyProtection="1">
      <alignment vertical="top" wrapText="1"/>
      <protection/>
    </xf>
    <xf numFmtId="0" fontId="32" fillId="41" borderId="46" xfId="65" applyNumberFormat="1" applyFont="1" applyFill="1" applyBorder="1" applyAlignment="1" applyProtection="1">
      <alignment vertical="top"/>
      <protection/>
    </xf>
    <xf numFmtId="181" fontId="0" fillId="41" borderId="23" xfId="65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9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43" fillId="0" borderId="12" xfId="0" applyFont="1" applyBorder="1" applyAlignment="1">
      <alignment wrapText="1"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14" fontId="19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>
      <alignment horizontal="center" wrapText="1"/>
    </xf>
    <xf numFmtId="0" fontId="9" fillId="0" borderId="37" xfId="0" applyNumberFormat="1" applyFont="1" applyFill="1" applyBorder="1" applyAlignment="1" applyProtection="1">
      <alignment horizontal="left" vertical="top"/>
      <protection/>
    </xf>
    <xf numFmtId="16" fontId="9" fillId="0" borderId="3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9" fillId="0" borderId="45" xfId="0" applyNumberFormat="1" applyFont="1" applyFill="1" applyBorder="1" applyAlignment="1" applyProtection="1">
      <alignment vertical="top"/>
      <protection/>
    </xf>
    <xf numFmtId="0" fontId="9" fillId="0" borderId="46" xfId="0" applyNumberFormat="1" applyFont="1" applyFill="1" applyBorder="1" applyAlignment="1" applyProtection="1">
      <alignment vertical="top" wrapText="1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wrapText="1"/>
    </xf>
    <xf numFmtId="0" fontId="0" fillId="0" borderId="50" xfId="0" applyNumberFormat="1" applyFont="1" applyFill="1" applyBorder="1" applyAlignment="1" applyProtection="1">
      <alignment vertical="top"/>
      <protection/>
    </xf>
    <xf numFmtId="0" fontId="9" fillId="0" borderId="45" xfId="0" applyNumberFormat="1" applyFont="1" applyFill="1" applyBorder="1" applyAlignment="1" applyProtection="1">
      <alignment horizontal="left" vertical="top"/>
      <protection/>
    </xf>
    <xf numFmtId="0" fontId="2" fillId="0" borderId="57" xfId="0" applyNumberFormat="1" applyFont="1" applyFill="1" applyBorder="1" applyAlignment="1" applyProtection="1">
      <alignment vertical="top"/>
      <protection/>
    </xf>
    <xf numFmtId="0" fontId="0" fillId="0" borderId="63" xfId="0" applyNumberFormat="1" applyFont="1" applyFill="1" applyBorder="1" applyAlignment="1" applyProtection="1">
      <alignment vertical="top"/>
      <protection/>
    </xf>
    <xf numFmtId="0" fontId="44" fillId="0" borderId="22" xfId="0" applyNumberFormat="1" applyFont="1" applyFill="1" applyBorder="1" applyAlignment="1" applyProtection="1">
      <alignment vertical="top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41" xfId="0" applyNumberFormat="1" applyFont="1" applyFill="1" applyBorder="1" applyAlignment="1" applyProtection="1">
      <alignment vertical="top"/>
      <protection/>
    </xf>
    <xf numFmtId="0" fontId="9" fillId="0" borderId="60" xfId="0" applyNumberFormat="1" applyFont="1" applyFill="1" applyBorder="1" applyAlignment="1" applyProtection="1">
      <alignment vertical="top"/>
      <protection/>
    </xf>
    <xf numFmtId="0" fontId="9" fillId="0" borderId="61" xfId="0" applyNumberFormat="1" applyFont="1" applyFill="1" applyBorder="1" applyAlignment="1" applyProtection="1">
      <alignment vertical="top"/>
      <protection/>
    </xf>
    <xf numFmtId="0" fontId="2" fillId="0" borderId="61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1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left"/>
    </xf>
    <xf numFmtId="0" fontId="2" fillId="0" borderId="46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22" xfId="0" applyFont="1" applyBorder="1" applyAlignment="1">
      <alignment horizontal="center" wrapText="1"/>
    </xf>
    <xf numFmtId="0" fontId="10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9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9" fillId="0" borderId="0" xfId="66" applyNumberFormat="1" applyFont="1" applyFill="1" applyBorder="1" applyAlignment="1" applyProtection="1">
      <alignment horizontal="right" vertical="top"/>
      <protection/>
    </xf>
    <xf numFmtId="0" fontId="2" fillId="0" borderId="47" xfId="66" applyNumberFormat="1" applyFont="1" applyFill="1" applyBorder="1" applyAlignment="1" applyProtection="1">
      <alignment horizontal="center" vertical="top" wrapText="1"/>
      <protection/>
    </xf>
    <xf numFmtId="0" fontId="2" fillId="0" borderId="30" xfId="66" applyNumberFormat="1" applyFont="1" applyFill="1" applyBorder="1" applyAlignment="1" applyProtection="1">
      <alignment vertical="top"/>
      <protection/>
    </xf>
    <xf numFmtId="0" fontId="2" fillId="0" borderId="48" xfId="66" applyNumberFormat="1" applyFont="1" applyFill="1" applyBorder="1" applyAlignment="1" applyProtection="1">
      <alignment vertical="top"/>
      <protection/>
    </xf>
    <xf numFmtId="0" fontId="9" fillId="0" borderId="37" xfId="66" applyNumberFormat="1" applyFont="1" applyFill="1" applyBorder="1" applyAlignment="1" applyProtection="1">
      <alignment horizontal="center" vertical="top"/>
      <protection/>
    </xf>
    <xf numFmtId="0" fontId="9" fillId="0" borderId="10" xfId="66" applyNumberFormat="1" applyFont="1" applyFill="1" applyBorder="1" applyAlignment="1" applyProtection="1">
      <alignment vertical="top"/>
      <protection/>
    </xf>
    <xf numFmtId="0" fontId="2" fillId="0" borderId="10" xfId="66" applyNumberFormat="1" applyFont="1" applyFill="1" applyBorder="1" applyAlignment="1" applyProtection="1">
      <alignment vertical="top"/>
      <protection/>
    </xf>
    <xf numFmtId="14" fontId="0" fillId="0" borderId="22" xfId="66" applyNumberFormat="1" applyFont="1" applyFill="1" applyBorder="1" applyAlignment="1" applyProtection="1">
      <alignment horizontal="right" vertical="top"/>
      <protection/>
    </xf>
    <xf numFmtId="0" fontId="9" fillId="0" borderId="45" xfId="66" applyNumberFormat="1" applyFont="1" applyFill="1" applyBorder="1" applyAlignment="1" applyProtection="1">
      <alignment horizontal="center" vertical="top"/>
      <protection/>
    </xf>
    <xf numFmtId="0" fontId="9" fillId="0" borderId="46" xfId="66" applyNumberFormat="1" applyFont="1" applyFill="1" applyBorder="1" applyAlignment="1" applyProtection="1">
      <alignment vertical="top"/>
      <protection/>
    </xf>
    <xf numFmtId="0" fontId="2" fillId="0" borderId="46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30" fillId="35" borderId="34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9" fillId="36" borderId="37" xfId="66" applyNumberFormat="1" applyFont="1" applyFill="1" applyBorder="1" applyAlignment="1" applyProtection="1">
      <alignment horizontal="center" vertical="top"/>
      <protection/>
    </xf>
    <xf numFmtId="0" fontId="9" fillId="36" borderId="10" xfId="66" applyNumberFormat="1" applyFont="1" applyFill="1" applyBorder="1" applyAlignment="1" applyProtection="1">
      <alignment vertical="top"/>
      <protection/>
    </xf>
    <xf numFmtId="0" fontId="24" fillId="36" borderId="10" xfId="66" applyNumberFormat="1" applyFont="1" applyFill="1" applyBorder="1" applyAlignment="1" applyProtection="1">
      <alignment vertical="top"/>
      <protection/>
    </xf>
    <xf numFmtId="181" fontId="0" fillId="36" borderId="22" xfId="66" applyNumberFormat="1" applyFont="1" applyFill="1" applyBorder="1" applyAlignment="1" applyProtection="1">
      <alignment vertical="top"/>
      <protection/>
    </xf>
    <xf numFmtId="0" fontId="9" fillId="36" borderId="10" xfId="66" applyNumberFormat="1" applyFont="1" applyFill="1" applyBorder="1" applyAlignment="1" applyProtection="1">
      <alignment vertical="top" wrapText="1"/>
      <protection/>
    </xf>
    <xf numFmtId="0" fontId="9" fillId="36" borderId="49" xfId="66" applyNumberFormat="1" applyFont="1" applyFill="1" applyBorder="1" applyAlignment="1" applyProtection="1">
      <alignment horizontal="center" vertical="top"/>
      <protection/>
    </xf>
    <xf numFmtId="0" fontId="9" fillId="36" borderId="31" xfId="66" applyNumberFormat="1" applyFont="1" applyFill="1" applyBorder="1" applyAlignment="1" applyProtection="1">
      <alignment vertical="top"/>
      <protection/>
    </xf>
    <xf numFmtId="181" fontId="0" fillId="36" borderId="50" xfId="66" applyNumberFormat="1" applyFont="1" applyFill="1" applyBorder="1" applyAlignment="1" applyProtection="1">
      <alignment vertical="top"/>
      <protection/>
    </xf>
    <xf numFmtId="16" fontId="9" fillId="36" borderId="38" xfId="66" applyNumberFormat="1" applyFont="1" applyFill="1" applyBorder="1" applyAlignment="1" applyProtection="1">
      <alignment horizontal="center" vertical="top"/>
      <protection/>
    </xf>
    <xf numFmtId="0" fontId="9" fillId="36" borderId="38" xfId="66" applyNumberFormat="1" applyFont="1" applyFill="1" applyBorder="1" applyAlignment="1" applyProtection="1">
      <alignment horizontal="center" vertical="top"/>
      <protection/>
    </xf>
    <xf numFmtId="0" fontId="9" fillId="36" borderId="20" xfId="66" applyNumberFormat="1" applyFont="1" applyFill="1" applyBorder="1" applyAlignment="1" applyProtection="1">
      <alignment vertical="top"/>
      <protection/>
    </xf>
    <xf numFmtId="0" fontId="9" fillId="36" borderId="51" xfId="66" applyNumberFormat="1" applyFont="1" applyFill="1" applyBorder="1" applyAlignment="1" applyProtection="1">
      <alignment horizontal="center" vertical="top"/>
      <protection/>
    </xf>
    <xf numFmtId="0" fontId="9" fillId="36" borderId="52" xfId="66" applyNumberFormat="1" applyFont="1" applyFill="1" applyBorder="1" applyAlignment="1" applyProtection="1">
      <alignment vertical="top"/>
      <protection/>
    </xf>
    <xf numFmtId="0" fontId="9" fillId="36" borderId="46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9" fillId="0" borderId="14" xfId="66" applyNumberFormat="1" applyFont="1" applyFill="1" applyBorder="1" applyAlignment="1" applyProtection="1">
      <alignment horizontal="left" vertical="top"/>
      <protection/>
    </xf>
    <xf numFmtId="0" fontId="9" fillId="0" borderId="53" xfId="66" applyNumberFormat="1" applyFont="1" applyFill="1" applyBorder="1" applyAlignment="1" applyProtection="1">
      <alignment vertical="top"/>
      <protection/>
    </xf>
    <xf numFmtId="0" fontId="9" fillId="0" borderId="54" xfId="66" applyNumberFormat="1" applyFont="1" applyFill="1" applyBorder="1" applyAlignment="1" applyProtection="1">
      <alignment vertical="top"/>
      <protection/>
    </xf>
    <xf numFmtId="0" fontId="0" fillId="0" borderId="55" xfId="66" applyNumberFormat="1" applyFont="1" applyFill="1" applyBorder="1" applyAlignment="1" applyProtection="1">
      <alignment vertical="top"/>
      <protection/>
    </xf>
    <xf numFmtId="0" fontId="9" fillId="0" borderId="15" xfId="66" applyNumberFormat="1" applyFont="1" applyFill="1" applyBorder="1" applyAlignment="1" applyProtection="1">
      <alignment horizontal="left" vertical="top"/>
      <protection/>
    </xf>
    <xf numFmtId="0" fontId="9" fillId="0" borderId="41" xfId="66" applyNumberFormat="1" applyFont="1" applyFill="1" applyBorder="1" applyAlignment="1" applyProtection="1">
      <alignment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9" fillId="0" borderId="16" xfId="66" applyNumberFormat="1" applyFont="1" applyFill="1" applyBorder="1" applyAlignment="1" applyProtection="1">
      <alignment horizontal="left" vertical="top"/>
      <protection/>
    </xf>
    <xf numFmtId="0" fontId="9" fillId="0" borderId="57" xfId="66" applyNumberFormat="1" applyFont="1" applyFill="1" applyBorder="1" applyAlignment="1" applyProtection="1">
      <alignment vertical="top"/>
      <protection/>
    </xf>
    <xf numFmtId="0" fontId="9" fillId="0" borderId="58" xfId="66" applyNumberFormat="1" applyFont="1" applyFill="1" applyBorder="1" applyAlignment="1" applyProtection="1">
      <alignment vertical="top"/>
      <protection/>
    </xf>
    <xf numFmtId="181" fontId="0" fillId="0" borderId="59" xfId="66" applyNumberFormat="1" applyFont="1" applyFill="1" applyBorder="1" applyAlignment="1" applyProtection="1">
      <alignment vertical="top"/>
      <protection/>
    </xf>
    <xf numFmtId="0" fontId="30" fillId="39" borderId="25" xfId="66" applyNumberFormat="1" applyFont="1" applyFill="1" applyBorder="1" applyAlignment="1" applyProtection="1">
      <alignment horizontal="centerContinuous" vertical="top"/>
      <protection/>
    </xf>
    <xf numFmtId="0" fontId="30" fillId="39" borderId="34" xfId="66" applyNumberFormat="1" applyFont="1" applyFill="1" applyBorder="1" applyAlignment="1" applyProtection="1">
      <alignment horizontal="centerContinuous" vertical="top"/>
      <protection/>
    </xf>
    <xf numFmtId="0" fontId="30" fillId="39" borderId="35" xfId="66" applyNumberFormat="1" applyFont="1" applyFill="1" applyBorder="1" applyAlignment="1" applyProtection="1">
      <alignment horizontal="centerContinuous" vertical="top"/>
      <protection/>
    </xf>
    <xf numFmtId="0" fontId="30" fillId="39" borderId="36" xfId="66" applyNumberFormat="1" applyFont="1" applyFill="1" applyBorder="1" applyAlignment="1" applyProtection="1">
      <alignment horizontal="centerContinuous" vertical="top"/>
      <protection/>
    </xf>
    <xf numFmtId="0" fontId="19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9" fillId="39" borderId="18" xfId="66" applyNumberFormat="1" applyFont="1" applyFill="1" applyBorder="1" applyAlignment="1" applyProtection="1">
      <alignment horizontal="center" vertical="top"/>
      <protection/>
    </xf>
    <xf numFmtId="0" fontId="9" fillId="39" borderId="37" xfId="66" applyNumberFormat="1" applyFont="1" applyFill="1" applyBorder="1" applyAlignment="1" applyProtection="1">
      <alignment vertical="top"/>
      <protection/>
    </xf>
    <xf numFmtId="0" fontId="9" fillId="39" borderId="10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9" fillId="39" borderId="45" xfId="66" applyNumberFormat="1" applyFont="1" applyFill="1" applyBorder="1" applyAlignment="1" applyProtection="1">
      <alignment vertical="top"/>
      <protection/>
    </xf>
    <xf numFmtId="0" fontId="9" fillId="39" borderId="46" xfId="66" applyNumberFormat="1" applyFont="1" applyFill="1" applyBorder="1" applyAlignment="1" applyProtection="1">
      <alignment vertical="top"/>
      <protection/>
    </xf>
    <xf numFmtId="181" fontId="0" fillId="39" borderId="23" xfId="66" applyNumberFormat="1" applyFont="1" applyFill="1" applyBorder="1" applyAlignment="1" applyProtection="1">
      <alignment vertical="top"/>
      <protection/>
    </xf>
    <xf numFmtId="0" fontId="9" fillId="20" borderId="37" xfId="66" applyNumberFormat="1" applyFont="1" applyFill="1" applyBorder="1" applyAlignment="1" applyProtection="1">
      <alignment horizontal="center" vertical="top"/>
      <protection/>
    </xf>
    <xf numFmtId="0" fontId="9" fillId="20" borderId="10" xfId="66" applyNumberFormat="1" applyFont="1" applyFill="1" applyBorder="1" applyAlignment="1" applyProtection="1">
      <alignment vertical="top" wrapText="1"/>
      <protection/>
    </xf>
    <xf numFmtId="0" fontId="9" fillId="20" borderId="10" xfId="66" applyNumberFormat="1" applyFont="1" applyFill="1" applyBorder="1" applyAlignment="1" applyProtection="1">
      <alignment vertical="top"/>
      <protection/>
    </xf>
    <xf numFmtId="181" fontId="0" fillId="20" borderId="22" xfId="66" applyNumberFormat="1" applyFont="1" applyFill="1" applyBorder="1" applyAlignment="1" applyProtection="1">
      <alignment vertical="top"/>
      <protection/>
    </xf>
    <xf numFmtId="0" fontId="9" fillId="20" borderId="45" xfId="66" applyNumberFormat="1" applyFont="1" applyFill="1" applyBorder="1" applyAlignment="1" applyProtection="1">
      <alignment horizontal="center" vertical="top"/>
      <protection/>
    </xf>
    <xf numFmtId="0" fontId="9" fillId="20" borderId="46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30" fillId="35" borderId="34" xfId="66" applyNumberFormat="1" applyFont="1" applyFill="1" applyBorder="1" applyAlignment="1" applyProtection="1">
      <alignment horizontal="centerContinuous" vertical="top"/>
      <protection/>
    </xf>
    <xf numFmtId="0" fontId="9" fillId="35" borderId="34" xfId="66" applyNumberFormat="1" applyFont="1" applyFill="1" applyBorder="1" applyAlignment="1" applyProtection="1">
      <alignment horizontal="centerContinuous" vertical="top"/>
      <protection/>
    </xf>
    <xf numFmtId="0" fontId="9" fillId="35" borderId="35" xfId="66" applyNumberFormat="1" applyFont="1" applyFill="1" applyBorder="1" applyAlignment="1" applyProtection="1">
      <alignment horizontal="centerContinuous" vertical="top"/>
      <protection/>
    </xf>
    <xf numFmtId="0" fontId="9" fillId="35" borderId="36" xfId="66" applyNumberFormat="1" applyFont="1" applyFill="1" applyBorder="1" applyAlignment="1" applyProtection="1">
      <alignment horizontal="centerContinuous" vertical="top"/>
      <protection/>
    </xf>
    <xf numFmtId="0" fontId="9" fillId="36" borderId="43" xfId="66" applyNumberFormat="1" applyFont="1" applyFill="1" applyBorder="1" applyAlignment="1" applyProtection="1">
      <alignment horizontal="center" vertical="top"/>
      <protection/>
    </xf>
    <xf numFmtId="0" fontId="24" fillId="36" borderId="37" xfId="66" applyNumberFormat="1" applyFont="1" applyFill="1" applyBorder="1" applyAlignment="1" applyProtection="1">
      <alignment vertical="top"/>
      <protection/>
    </xf>
    <xf numFmtId="0" fontId="0" fillId="36" borderId="22" xfId="66" applyNumberFormat="1" applyFont="1" applyFill="1" applyBorder="1" applyAlignment="1" applyProtection="1">
      <alignment vertical="top"/>
      <protection/>
    </xf>
    <xf numFmtId="0" fontId="9" fillId="36" borderId="37" xfId="66" applyNumberFormat="1" applyFont="1" applyFill="1" applyBorder="1" applyAlignment="1" applyProtection="1">
      <alignment vertical="top"/>
      <protection/>
    </xf>
    <xf numFmtId="0" fontId="9" fillId="36" borderId="37" xfId="66" applyNumberFormat="1" applyFont="1" applyFill="1" applyBorder="1" applyAlignment="1" applyProtection="1">
      <alignment vertical="top" wrapText="1"/>
      <protection/>
    </xf>
    <xf numFmtId="0" fontId="9" fillId="36" borderId="45" xfId="66" applyNumberFormat="1" applyFont="1" applyFill="1" applyBorder="1" applyAlignment="1" applyProtection="1">
      <alignment vertical="top" wrapText="1"/>
      <protection/>
    </xf>
    <xf numFmtId="0" fontId="9" fillId="36" borderId="60" xfId="66" applyNumberFormat="1" applyFont="1" applyFill="1" applyBorder="1" applyAlignment="1" applyProtection="1">
      <alignment horizontal="center" vertical="top"/>
      <protection/>
    </xf>
    <xf numFmtId="0" fontId="24" fillId="36" borderId="61" xfId="66" applyNumberFormat="1" applyFont="1" applyFill="1" applyBorder="1" applyAlignment="1" applyProtection="1">
      <alignment vertical="top"/>
      <protection/>
    </xf>
    <xf numFmtId="0" fontId="9" fillId="36" borderId="45" xfId="66" applyNumberFormat="1" applyFont="1" applyFill="1" applyBorder="1" applyAlignment="1" applyProtection="1">
      <alignment horizontal="center" vertical="top"/>
      <protection/>
    </xf>
    <xf numFmtId="0" fontId="9" fillId="36" borderId="46" xfId="66" applyNumberFormat="1" applyFont="1" applyFill="1" applyBorder="1" applyAlignment="1" applyProtection="1">
      <alignment vertical="top" wrapText="1"/>
      <protection/>
    </xf>
    <xf numFmtId="0" fontId="9" fillId="39" borderId="60" xfId="66" applyNumberFormat="1" applyFont="1" applyFill="1" applyBorder="1" applyAlignment="1" applyProtection="1">
      <alignment horizontal="center" vertical="top"/>
      <protection/>
    </xf>
    <xf numFmtId="0" fontId="9" fillId="39" borderId="61" xfId="66" applyNumberFormat="1" applyFont="1" applyFill="1" applyBorder="1" applyAlignment="1" applyProtection="1">
      <alignment vertical="top"/>
      <protection/>
    </xf>
    <xf numFmtId="0" fontId="0" fillId="39" borderId="21" xfId="66" applyNumberFormat="1" applyFont="1" applyFill="1" applyBorder="1" applyAlignment="1" applyProtection="1">
      <alignment vertical="top"/>
      <protection/>
    </xf>
    <xf numFmtId="0" fontId="9" fillId="39" borderId="37" xfId="66" applyNumberFormat="1" applyFont="1" applyFill="1" applyBorder="1" applyAlignment="1" applyProtection="1">
      <alignment horizontal="center" vertical="top"/>
      <protection/>
    </xf>
    <xf numFmtId="0" fontId="9" fillId="39" borderId="45" xfId="66" applyNumberFormat="1" applyFont="1" applyFill="1" applyBorder="1" applyAlignment="1" applyProtection="1">
      <alignment horizontal="center" vertical="top"/>
      <protection/>
    </xf>
    <xf numFmtId="0" fontId="30" fillId="41" borderId="34" xfId="66" applyNumberFormat="1" applyFont="1" applyFill="1" applyBorder="1" applyAlignment="1" applyProtection="1">
      <alignment horizontal="centerContinuous" vertical="top"/>
      <protection/>
    </xf>
    <xf numFmtId="0" fontId="30" fillId="41" borderId="35" xfId="66" applyNumberFormat="1" applyFont="1" applyFill="1" applyBorder="1" applyAlignment="1" applyProtection="1">
      <alignment horizontal="centerContinuous" vertical="top"/>
      <protection/>
    </xf>
    <xf numFmtId="0" fontId="30" fillId="41" borderId="36" xfId="66" applyNumberFormat="1" applyFont="1" applyFill="1" applyBorder="1" applyAlignment="1" applyProtection="1">
      <alignment horizontal="centerContinuous" vertical="top"/>
      <protection/>
    </xf>
    <xf numFmtId="0" fontId="9" fillId="41" borderId="37" xfId="66" applyNumberFormat="1" applyFont="1" applyFill="1" applyBorder="1" applyAlignment="1" applyProtection="1">
      <alignment horizontal="center" vertical="top"/>
      <protection/>
    </xf>
    <xf numFmtId="0" fontId="9" fillId="41" borderId="10" xfId="66" applyNumberFormat="1" applyFont="1" applyFill="1" applyBorder="1" applyAlignment="1" applyProtection="1">
      <alignment vertical="top"/>
      <protection/>
    </xf>
    <xf numFmtId="0" fontId="32" fillId="41" borderId="10" xfId="66" applyNumberFormat="1" applyFont="1" applyFill="1" applyBorder="1" applyAlignment="1" applyProtection="1">
      <alignment vertical="top"/>
      <protection/>
    </xf>
    <xf numFmtId="0" fontId="0" fillId="41" borderId="22" xfId="66" applyNumberFormat="1" applyFont="1" applyFill="1" applyBorder="1" applyAlignment="1" applyProtection="1">
      <alignment vertical="top"/>
      <protection/>
    </xf>
    <xf numFmtId="0" fontId="9" fillId="41" borderId="45" xfId="66" applyNumberFormat="1" applyFont="1" applyFill="1" applyBorder="1" applyAlignment="1" applyProtection="1">
      <alignment horizontal="center" vertical="top"/>
      <protection/>
    </xf>
    <xf numFmtId="0" fontId="9" fillId="41" borderId="46" xfId="66" applyNumberFormat="1" applyFont="1" applyFill="1" applyBorder="1" applyAlignment="1" applyProtection="1">
      <alignment vertical="top" wrapText="1"/>
      <protection/>
    </xf>
    <xf numFmtId="0" fontId="32" fillId="41" borderId="46" xfId="66" applyNumberFormat="1" applyFont="1" applyFill="1" applyBorder="1" applyAlignment="1" applyProtection="1">
      <alignment vertical="top"/>
      <protection/>
    </xf>
    <xf numFmtId="181" fontId="0" fillId="41" borderId="23" xfId="66" applyNumberFormat="1" applyFont="1" applyFill="1" applyBorder="1" applyAlignment="1" applyProtection="1">
      <alignment vertical="top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right" vertical="center" wrapText="1"/>
    </xf>
    <xf numFmtId="180" fontId="1" fillId="0" borderId="3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0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left"/>
      <protection/>
    </xf>
    <xf numFmtId="2" fontId="0" fillId="0" borderId="18" xfId="0" applyNumberFormat="1" applyFont="1" applyFill="1" applyBorder="1" applyAlignment="1" applyProtection="1">
      <alignment horizontal="left"/>
      <protection/>
    </xf>
    <xf numFmtId="2" fontId="0" fillId="0" borderId="24" xfId="0" applyNumberFormat="1" applyFont="1" applyFill="1" applyBorder="1" applyAlignment="1" applyProtection="1">
      <alignment horizontal="left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34" xfId="0" applyNumberFormat="1" applyFont="1" applyFill="1" applyBorder="1" applyAlignment="1" applyProtection="1">
      <alignment vertical="top" wrapText="1"/>
      <protection/>
    </xf>
    <xf numFmtId="0" fontId="0" fillId="0" borderId="65" xfId="0" applyNumberFormat="1" applyFont="1" applyFill="1" applyBorder="1" applyAlignment="1" applyProtection="1">
      <alignment vertical="top" wrapText="1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66" xfId="0" applyNumberFormat="1" applyFont="1" applyFill="1" applyBorder="1" applyAlignment="1" applyProtection="1">
      <alignment vertical="top"/>
      <protection/>
    </xf>
    <xf numFmtId="0" fontId="9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11" fillId="0" borderId="67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70" xfId="0" applyFont="1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181" fontId="16" fillId="0" borderId="10" xfId="0" applyNumberFormat="1" applyFont="1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180" fontId="1" fillId="0" borderId="31" xfId="0" applyNumberFormat="1" applyFont="1" applyBorder="1" applyAlignment="1">
      <alignment horizontal="right" vertical="top" wrapText="1"/>
    </xf>
    <xf numFmtId="180" fontId="1" fillId="0" borderId="32" xfId="0" applyNumberFormat="1" applyFont="1" applyBorder="1" applyAlignment="1">
      <alignment horizontal="right" vertical="top" wrapText="1"/>
    </xf>
    <xf numFmtId="180" fontId="1" fillId="0" borderId="3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180" fontId="2" fillId="0" borderId="31" xfId="0" applyNumberFormat="1" applyFont="1" applyBorder="1" applyAlignment="1">
      <alignment horizontal="right" vertical="top" wrapText="1"/>
    </xf>
    <xf numFmtId="180" fontId="2" fillId="0" borderId="32" xfId="0" applyNumberFormat="1" applyFont="1" applyBorder="1" applyAlignment="1">
      <alignment horizontal="right" vertical="top" wrapText="1"/>
    </xf>
    <xf numFmtId="180" fontId="2" fillId="0" borderId="3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14" fillId="0" borderId="26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9" fillId="0" borderId="4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>
      <alignment vertical="top" wrapText="1"/>
    </xf>
    <xf numFmtId="0" fontId="30" fillId="35" borderId="43" xfId="0" applyNumberFormat="1" applyFont="1" applyFill="1" applyBorder="1" applyAlignment="1" applyProtection="1">
      <alignment vertical="top" wrapText="1"/>
      <protection/>
    </xf>
    <xf numFmtId="0" fontId="19" fillId="35" borderId="24" xfId="0" applyNumberFormat="1" applyFont="1" applyFill="1" applyBorder="1" applyAlignment="1" applyProtection="1">
      <alignment vertical="top" wrapText="1"/>
      <protection/>
    </xf>
    <xf numFmtId="0" fontId="19" fillId="35" borderId="44" xfId="0" applyNumberFormat="1" applyFont="1" applyFill="1" applyBorder="1" applyAlignment="1" applyProtection="1">
      <alignment vertical="top" wrapText="1"/>
      <protection/>
    </xf>
    <xf numFmtId="0" fontId="9" fillId="0" borderId="54" xfId="65" applyNumberFormat="1" applyFont="1" applyFill="1" applyBorder="1" applyAlignment="1" applyProtection="1">
      <alignment horizontal="left" vertical="top" wrapText="1"/>
      <protection/>
    </xf>
    <xf numFmtId="0" fontId="9" fillId="0" borderId="55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6" xfId="65" applyNumberFormat="1" applyFont="1" applyFill="1" applyBorder="1" applyAlignment="1" applyProtection="1">
      <alignment horizontal="left" vertical="top"/>
      <protection/>
    </xf>
    <xf numFmtId="0" fontId="22" fillId="0" borderId="18" xfId="65" applyFont="1" applyFill="1" applyBorder="1" applyAlignment="1">
      <alignment vertical="top" wrapText="1"/>
      <protection/>
    </xf>
    <xf numFmtId="0" fontId="22" fillId="0" borderId="24" xfId="65" applyFont="1" applyFill="1" applyBorder="1" applyAlignment="1">
      <alignment vertical="top" wrapText="1"/>
      <protection/>
    </xf>
    <xf numFmtId="0" fontId="22" fillId="0" borderId="44" xfId="65" applyFont="1" applyFill="1" applyBorder="1" applyAlignment="1">
      <alignment vertical="top" wrapText="1"/>
      <protection/>
    </xf>
    <xf numFmtId="0" fontId="30" fillId="35" borderId="14" xfId="65" applyNumberFormat="1" applyFont="1" applyFill="1" applyBorder="1" applyAlignment="1" applyProtection="1">
      <alignment horizontal="center" vertical="top"/>
      <protection/>
    </xf>
    <xf numFmtId="0" fontId="30" fillId="35" borderId="54" xfId="65" applyNumberFormat="1" applyFont="1" applyFill="1" applyBorder="1" applyAlignment="1" applyProtection="1">
      <alignment horizontal="center" vertical="top"/>
      <protection/>
    </xf>
    <xf numFmtId="0" fontId="30" fillId="35" borderId="55" xfId="65" applyNumberFormat="1" applyFont="1" applyFill="1" applyBorder="1" applyAlignment="1" applyProtection="1">
      <alignment horizontal="center" vertical="top"/>
      <protection/>
    </xf>
    <xf numFmtId="4" fontId="14" fillId="36" borderId="74" xfId="65" applyNumberFormat="1" applyFont="1" applyFill="1" applyBorder="1" applyAlignment="1" applyProtection="1">
      <alignment horizontal="center" vertical="center" wrapText="1"/>
      <protection/>
    </xf>
    <xf numFmtId="4" fontId="14" fillId="36" borderId="36" xfId="65" applyNumberFormat="1" applyFont="1" applyFill="1" applyBorder="1" applyAlignment="1" applyProtection="1">
      <alignment horizontal="center" vertical="center" wrapText="1"/>
      <protection/>
    </xf>
    <xf numFmtId="0" fontId="42" fillId="0" borderId="70" xfId="65" applyFont="1" applyFill="1" applyBorder="1" applyAlignment="1">
      <alignment horizontal="left"/>
      <protection/>
    </xf>
    <xf numFmtId="0" fontId="42" fillId="0" borderId="71" xfId="65" applyFont="1" applyFill="1" applyBorder="1" applyAlignment="1">
      <alignment horizontal="left"/>
      <protection/>
    </xf>
    <xf numFmtId="0" fontId="42" fillId="0" borderId="72" xfId="65" applyFont="1" applyFill="1" applyBorder="1" applyAlignment="1">
      <alignment horizontal="left"/>
      <protection/>
    </xf>
    <xf numFmtId="0" fontId="30" fillId="20" borderId="34" xfId="65" applyNumberFormat="1" applyFont="1" applyFill="1" applyBorder="1" applyAlignment="1" applyProtection="1">
      <alignment horizontal="center" vertical="top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14" fillId="36" borderId="18" xfId="65" applyNumberFormat="1" applyFont="1" applyFill="1" applyBorder="1" applyAlignment="1" applyProtection="1">
      <alignment horizontal="center" vertical="center" wrapText="1"/>
      <protection/>
    </xf>
    <xf numFmtId="0" fontId="14" fillId="36" borderId="44" xfId="65" applyNumberFormat="1" applyFont="1" applyFill="1" applyBorder="1" applyAlignment="1" applyProtection="1">
      <alignment horizontal="center" vertical="center" wrapText="1"/>
      <protection/>
    </xf>
    <xf numFmtId="0" fontId="14" fillId="36" borderId="74" xfId="65" applyNumberFormat="1" applyFont="1" applyFill="1" applyBorder="1" applyAlignment="1" applyProtection="1">
      <alignment horizontal="center" vertical="center" wrapText="1"/>
      <protection/>
    </xf>
    <xf numFmtId="0" fontId="14" fillId="36" borderId="36" xfId="65" applyNumberFormat="1" applyFont="1" applyFill="1" applyBorder="1" applyAlignment="1" applyProtection="1">
      <alignment horizontal="center" vertical="center" wrapText="1"/>
      <protection/>
    </xf>
    <xf numFmtId="0" fontId="30" fillId="35" borderId="34" xfId="65" applyNumberFormat="1" applyFont="1" applyFill="1" applyBorder="1" applyAlignment="1" applyProtection="1">
      <alignment horizontal="center" vertical="top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  <xf numFmtId="0" fontId="9" fillId="0" borderId="54" xfId="66" applyNumberFormat="1" applyFont="1" applyFill="1" applyBorder="1" applyAlignment="1" applyProtection="1">
      <alignment horizontal="left" vertical="top" wrapText="1"/>
      <protection/>
    </xf>
    <xf numFmtId="0" fontId="9" fillId="0" borderId="55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6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9" fillId="0" borderId="56" xfId="66" applyNumberFormat="1" applyFont="1" applyFill="1" applyBorder="1" applyAlignment="1" applyProtection="1">
      <alignment vertical="top"/>
      <protection/>
    </xf>
    <xf numFmtId="0" fontId="22" fillId="0" borderId="18" xfId="66" applyFont="1" applyFill="1" applyBorder="1" applyAlignment="1">
      <alignment vertical="top" wrapText="1"/>
      <protection/>
    </xf>
    <xf numFmtId="0" fontId="22" fillId="0" borderId="24" xfId="66" applyFont="1" applyFill="1" applyBorder="1" applyAlignment="1">
      <alignment vertical="top" wrapText="1"/>
      <protection/>
    </xf>
    <xf numFmtId="0" fontId="22" fillId="0" borderId="44" xfId="66" applyFont="1" applyFill="1" applyBorder="1" applyAlignment="1">
      <alignment vertical="top" wrapText="1"/>
      <protection/>
    </xf>
    <xf numFmtId="0" fontId="30" fillId="35" borderId="14" xfId="66" applyNumberFormat="1" applyFont="1" applyFill="1" applyBorder="1" applyAlignment="1" applyProtection="1">
      <alignment horizontal="center" vertical="top"/>
      <protection/>
    </xf>
    <xf numFmtId="0" fontId="30" fillId="35" borderId="54" xfId="66" applyNumberFormat="1" applyFont="1" applyFill="1" applyBorder="1" applyAlignment="1" applyProtection="1">
      <alignment horizontal="center" vertical="top"/>
      <protection/>
    </xf>
    <xf numFmtId="0" fontId="30" fillId="35" borderId="55" xfId="66" applyNumberFormat="1" applyFont="1" applyFill="1" applyBorder="1" applyAlignment="1" applyProtection="1">
      <alignment horizontal="center" vertical="top"/>
      <protection/>
    </xf>
    <xf numFmtId="4" fontId="14" fillId="36" borderId="74" xfId="66" applyNumberFormat="1" applyFont="1" applyFill="1" applyBorder="1" applyAlignment="1" applyProtection="1">
      <alignment horizontal="center" vertical="center" wrapText="1"/>
      <protection/>
    </xf>
    <xf numFmtId="4" fontId="14" fillId="36" borderId="36" xfId="66" applyNumberFormat="1" applyFont="1" applyFill="1" applyBorder="1" applyAlignment="1" applyProtection="1">
      <alignment horizontal="center" vertical="center" wrapText="1"/>
      <protection/>
    </xf>
    <xf numFmtId="0" fontId="42" fillId="0" borderId="70" xfId="66" applyFont="1" applyFill="1" applyBorder="1" applyAlignment="1">
      <alignment horizontal="left"/>
      <protection/>
    </xf>
    <xf numFmtId="0" fontId="42" fillId="0" borderId="71" xfId="66" applyFont="1" applyFill="1" applyBorder="1" applyAlignment="1">
      <alignment horizontal="left"/>
      <protection/>
    </xf>
    <xf numFmtId="0" fontId="42" fillId="0" borderId="72" xfId="66" applyFont="1" applyFill="1" applyBorder="1" applyAlignment="1">
      <alignment horizontal="left"/>
      <protection/>
    </xf>
    <xf numFmtId="0" fontId="30" fillId="20" borderId="34" xfId="66" applyNumberFormat="1" applyFont="1" applyFill="1" applyBorder="1" applyAlignment="1" applyProtection="1">
      <alignment horizontal="center" vertical="top"/>
      <protection/>
    </xf>
    <xf numFmtId="0" fontId="30" fillId="20" borderId="35" xfId="66" applyNumberFormat="1" applyFont="1" applyFill="1" applyBorder="1" applyAlignment="1" applyProtection="1">
      <alignment horizontal="center" vertical="top"/>
      <protection/>
    </xf>
    <xf numFmtId="0" fontId="30" fillId="20" borderId="36" xfId="66" applyNumberFormat="1" applyFont="1" applyFill="1" applyBorder="1" applyAlignment="1" applyProtection="1">
      <alignment horizontal="center" vertical="top"/>
      <protection/>
    </xf>
    <xf numFmtId="0" fontId="14" fillId="36" borderId="18" xfId="66" applyNumberFormat="1" applyFont="1" applyFill="1" applyBorder="1" applyAlignment="1" applyProtection="1">
      <alignment horizontal="center" vertical="center" wrapText="1"/>
      <protection/>
    </xf>
    <xf numFmtId="0" fontId="14" fillId="36" borderId="44" xfId="66" applyNumberFormat="1" applyFont="1" applyFill="1" applyBorder="1" applyAlignment="1" applyProtection="1">
      <alignment horizontal="center" vertical="center" wrapText="1"/>
      <protection/>
    </xf>
    <xf numFmtId="0" fontId="14" fillId="36" borderId="74" xfId="66" applyNumberFormat="1" applyFont="1" applyFill="1" applyBorder="1" applyAlignment="1" applyProtection="1">
      <alignment horizontal="center" vertical="center" wrapText="1"/>
      <protection/>
    </xf>
    <xf numFmtId="0" fontId="14" fillId="36" borderId="36" xfId="66" applyNumberFormat="1" applyFont="1" applyFill="1" applyBorder="1" applyAlignment="1" applyProtection="1">
      <alignment horizontal="center" vertical="center" wrapText="1"/>
      <protection/>
    </xf>
    <xf numFmtId="0" fontId="30" fillId="35" borderId="34" xfId="66" applyNumberFormat="1" applyFont="1" applyFill="1" applyBorder="1" applyAlignment="1" applyProtection="1">
      <alignment horizontal="center" vertical="top" wrapText="1"/>
      <protection/>
    </xf>
    <xf numFmtId="0" fontId="30" fillId="35" borderId="35" xfId="66" applyNumberFormat="1" applyFont="1" applyFill="1" applyBorder="1" applyAlignment="1" applyProtection="1">
      <alignment horizontal="center" vertical="top" wrapText="1"/>
      <protection/>
    </xf>
    <xf numFmtId="0" fontId="30" fillId="35" borderId="36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5" customWidth="1"/>
    <col min="2" max="2" width="62.421875" style="15" customWidth="1"/>
    <col min="3" max="3" width="10.57421875" style="15" customWidth="1"/>
    <col min="4" max="4" width="32.421875" style="15" customWidth="1"/>
    <col min="5" max="16384" width="9.140625" style="15" customWidth="1"/>
  </cols>
  <sheetData>
    <row r="1" ht="15.75">
      <c r="A1" s="47" t="s">
        <v>485</v>
      </c>
    </row>
    <row r="2" ht="15.75">
      <c r="A2" s="47" t="s">
        <v>486</v>
      </c>
    </row>
    <row r="3" ht="15.75">
      <c r="A3" s="47" t="s">
        <v>487</v>
      </c>
    </row>
    <row r="5" ht="15.75">
      <c r="A5" s="47" t="s">
        <v>488</v>
      </c>
    </row>
    <row r="7" spans="1:4" ht="31.5">
      <c r="A7" s="48" t="s">
        <v>126</v>
      </c>
      <c r="B7" s="49" t="s">
        <v>489</v>
      </c>
      <c r="C7" s="49" t="s">
        <v>490</v>
      </c>
      <c r="D7" s="49" t="s">
        <v>491</v>
      </c>
    </row>
    <row r="8" spans="1:4" ht="15.75">
      <c r="A8" s="50" t="s">
        <v>352</v>
      </c>
      <c r="B8" s="50" t="s">
        <v>492</v>
      </c>
      <c r="C8" s="49" t="s">
        <v>493</v>
      </c>
      <c r="D8" s="51"/>
    </row>
    <row r="9" spans="1:4" ht="13.5">
      <c r="A9" s="52" t="s">
        <v>494</v>
      </c>
      <c r="B9" s="53"/>
      <c r="C9" s="53"/>
      <c r="D9" s="54"/>
    </row>
    <row r="10" spans="1:4" ht="27">
      <c r="A10" s="55" t="s">
        <v>353</v>
      </c>
      <c r="B10" s="56" t="s">
        <v>495</v>
      </c>
      <c r="C10" s="49" t="s">
        <v>493</v>
      </c>
      <c r="D10" s="51" t="str">
        <f>+ХарактеристДома!B3</f>
        <v>Протокол ОСС  08.12.2011 г.</v>
      </c>
    </row>
    <row r="11" spans="1:4" ht="15.75">
      <c r="A11" s="55" t="s">
        <v>39</v>
      </c>
      <c r="B11" s="50" t="s">
        <v>496</v>
      </c>
      <c r="C11" s="49" t="s">
        <v>493</v>
      </c>
      <c r="D11" s="51"/>
    </row>
    <row r="12" spans="1:4" ht="12.75">
      <c r="A12" s="57" t="s">
        <v>497</v>
      </c>
      <c r="B12" s="58"/>
      <c r="C12" s="58"/>
      <c r="D12" s="59"/>
    </row>
    <row r="13" spans="1:4" ht="15.75">
      <c r="A13" s="55" t="s">
        <v>40</v>
      </c>
      <c r="B13" s="60" t="s">
        <v>498</v>
      </c>
      <c r="C13" s="61" t="s">
        <v>493</v>
      </c>
      <c r="D13" s="51" t="s">
        <v>499</v>
      </c>
    </row>
    <row r="14" spans="1:4" ht="12.75">
      <c r="A14" s="57" t="s">
        <v>500</v>
      </c>
      <c r="B14" s="58"/>
      <c r="C14" s="58"/>
      <c r="D14" s="59"/>
    </row>
    <row r="15" spans="1:4" ht="15.75">
      <c r="A15" s="55" t="s">
        <v>501</v>
      </c>
      <c r="B15" s="50" t="s">
        <v>301</v>
      </c>
      <c r="C15" s="49" t="s">
        <v>493</v>
      </c>
      <c r="D15" s="51" t="str">
        <f>+ХарактеристДома!F5</f>
        <v>ул. Карла Маркса, д. 54</v>
      </c>
    </row>
    <row r="16" spans="1:4" ht="15.75">
      <c r="A16" s="55" t="s">
        <v>502</v>
      </c>
      <c r="B16" s="50" t="s">
        <v>503</v>
      </c>
      <c r="C16" s="49" t="s">
        <v>493</v>
      </c>
      <c r="D16" s="51">
        <f>+ХарактеристДома!F25</f>
        <v>1954</v>
      </c>
    </row>
    <row r="17" spans="1:4" ht="15.75">
      <c r="A17" s="55" t="s">
        <v>504</v>
      </c>
      <c r="B17" s="50" t="s">
        <v>505</v>
      </c>
      <c r="C17" s="49" t="s">
        <v>493</v>
      </c>
      <c r="D17" s="51" t="str">
        <f>+ХарактеристДома!F11</f>
        <v>отсутствует</v>
      </c>
    </row>
    <row r="18" spans="1:4" ht="15.75">
      <c r="A18" s="55" t="s">
        <v>506</v>
      </c>
      <c r="B18" s="50" t="s">
        <v>507</v>
      </c>
      <c r="C18" s="49" t="s">
        <v>493</v>
      </c>
      <c r="D18" s="51" t="str">
        <f>+ХарактеристДома!F12</f>
        <v>многоквартирный дом</v>
      </c>
    </row>
    <row r="19" spans="1:4" ht="15.75">
      <c r="A19" s="55" t="s">
        <v>508</v>
      </c>
      <c r="B19" s="50" t="s">
        <v>509</v>
      </c>
      <c r="C19" s="49" t="s">
        <v>493</v>
      </c>
      <c r="D19" s="51"/>
    </row>
    <row r="20" spans="1:4" ht="13.5">
      <c r="A20" s="55" t="s">
        <v>510</v>
      </c>
      <c r="B20" s="50" t="s">
        <v>511</v>
      </c>
      <c r="C20" s="50" t="s">
        <v>319</v>
      </c>
      <c r="D20" s="51">
        <f>+ХарактеристДома!F23</f>
        <v>2</v>
      </c>
    </row>
    <row r="21" spans="1:4" ht="13.5">
      <c r="A21" s="55" t="s">
        <v>512</v>
      </c>
      <c r="B21" s="50" t="s">
        <v>513</v>
      </c>
      <c r="C21" s="50" t="s">
        <v>319</v>
      </c>
      <c r="D21" s="51">
        <f>+ХарактеристДома!F23</f>
        <v>2</v>
      </c>
    </row>
    <row r="22" spans="1:4" ht="13.5">
      <c r="A22" s="55" t="s">
        <v>514</v>
      </c>
      <c r="B22" s="50" t="s">
        <v>515</v>
      </c>
      <c r="C22" s="50" t="s">
        <v>319</v>
      </c>
      <c r="D22" s="51">
        <f>+ХарактеристДома!F24</f>
        <v>2</v>
      </c>
    </row>
    <row r="23" spans="1:4" ht="13.5">
      <c r="A23" s="55" t="s">
        <v>516</v>
      </c>
      <c r="B23" s="50" t="s">
        <v>517</v>
      </c>
      <c r="C23" s="50" t="s">
        <v>319</v>
      </c>
      <c r="D23" s="51">
        <f>+ХарактеристДома!F83</f>
        <v>0</v>
      </c>
    </row>
    <row r="24" spans="1:4" ht="13.5">
      <c r="A24" s="55" t="s">
        <v>518</v>
      </c>
      <c r="B24" s="50" t="s">
        <v>519</v>
      </c>
      <c r="C24" s="50" t="s">
        <v>493</v>
      </c>
      <c r="D24" s="51"/>
    </row>
    <row r="25" spans="1:4" ht="13.5">
      <c r="A25" s="55" t="s">
        <v>520</v>
      </c>
      <c r="B25" s="50" t="s">
        <v>521</v>
      </c>
      <c r="C25" s="50" t="s">
        <v>319</v>
      </c>
      <c r="D25" s="51">
        <f>+ХарактеристДома!F13</f>
        <v>10</v>
      </c>
    </row>
    <row r="26" spans="1:4" ht="13.5">
      <c r="A26" s="55" t="s">
        <v>522</v>
      </c>
      <c r="B26" s="50" t="s">
        <v>523</v>
      </c>
      <c r="C26" s="50" t="s">
        <v>319</v>
      </c>
      <c r="D26" s="51">
        <v>0</v>
      </c>
    </row>
    <row r="27" spans="1:4" ht="13.5">
      <c r="A27" s="55" t="s">
        <v>524</v>
      </c>
      <c r="B27" s="50" t="s">
        <v>525</v>
      </c>
      <c r="C27" s="50" t="s">
        <v>526</v>
      </c>
      <c r="D27" s="51"/>
    </row>
    <row r="28" spans="1:4" ht="13.5">
      <c r="A28" s="55" t="s">
        <v>527</v>
      </c>
      <c r="B28" s="50" t="s">
        <v>528</v>
      </c>
      <c r="C28" s="50" t="s">
        <v>526</v>
      </c>
      <c r="D28" s="51">
        <f>+ХарактеристДома!F17</f>
        <v>442.5</v>
      </c>
    </row>
    <row r="29" spans="1:4" ht="13.5">
      <c r="A29" s="55" t="s">
        <v>529</v>
      </c>
      <c r="B29" s="50" t="s">
        <v>530</v>
      </c>
      <c r="C29" s="50" t="s">
        <v>526</v>
      </c>
      <c r="D29" s="51">
        <f>+ХарактеристДома!F22</f>
        <v>0</v>
      </c>
    </row>
    <row r="30" spans="1:4" ht="27">
      <c r="A30" s="55" t="s">
        <v>531</v>
      </c>
      <c r="B30" s="56" t="s">
        <v>532</v>
      </c>
      <c r="C30" s="50" t="s">
        <v>526</v>
      </c>
      <c r="D30" s="51">
        <f>+ХарактеристДома!F21</f>
        <v>63.4</v>
      </c>
    </row>
    <row r="31" spans="1:4" ht="13.5">
      <c r="A31" s="55" t="s">
        <v>533</v>
      </c>
      <c r="B31" s="50" t="s">
        <v>534</v>
      </c>
      <c r="C31" s="50" t="s">
        <v>493</v>
      </c>
      <c r="D31" s="51" t="str">
        <f>+ХарактеристДома!F10</f>
        <v>отсутствует</v>
      </c>
    </row>
    <row r="32" spans="1:4" ht="27">
      <c r="A32" s="55" t="s">
        <v>535</v>
      </c>
      <c r="B32" s="56" t="s">
        <v>536</v>
      </c>
      <c r="C32" s="50" t="s">
        <v>526</v>
      </c>
      <c r="D32" s="51">
        <f>+ХарактеристДома!G10</f>
        <v>0</v>
      </c>
    </row>
    <row r="33" spans="1:4" ht="13.5">
      <c r="A33" s="55" t="s">
        <v>537</v>
      </c>
      <c r="B33" s="50" t="s">
        <v>538</v>
      </c>
      <c r="C33" s="50" t="s">
        <v>526</v>
      </c>
      <c r="D33" s="51">
        <v>0</v>
      </c>
    </row>
    <row r="34" spans="1:4" ht="15.75">
      <c r="A34" s="55" t="s">
        <v>539</v>
      </c>
      <c r="B34" s="50" t="s">
        <v>540</v>
      </c>
      <c r="C34" s="49" t="s">
        <v>493</v>
      </c>
      <c r="D34" s="51"/>
    </row>
    <row r="35" spans="1:4" ht="15.75">
      <c r="A35" s="55" t="s">
        <v>541</v>
      </c>
      <c r="B35" s="50" t="s">
        <v>542</v>
      </c>
      <c r="C35" s="49" t="s">
        <v>493</v>
      </c>
      <c r="D35" s="51"/>
    </row>
    <row r="36" spans="1:4" ht="15.75">
      <c r="A36" s="55" t="s">
        <v>543</v>
      </c>
      <c r="B36" s="50" t="s">
        <v>544</v>
      </c>
      <c r="C36" s="49" t="s">
        <v>493</v>
      </c>
      <c r="D36" s="51"/>
    </row>
    <row r="37" spans="1:4" ht="15.75">
      <c r="A37" s="55" t="s">
        <v>545</v>
      </c>
      <c r="B37" s="50" t="s">
        <v>546</v>
      </c>
      <c r="C37" s="49" t="s">
        <v>493</v>
      </c>
      <c r="D37" s="51" t="str">
        <f>+ХарактеристДома!F93</f>
        <v>не присвоен</v>
      </c>
    </row>
    <row r="38" spans="1:4" ht="15.75">
      <c r="A38" s="55" t="s">
        <v>547</v>
      </c>
      <c r="B38" s="50" t="s">
        <v>548</v>
      </c>
      <c r="C38" s="49" t="s">
        <v>493</v>
      </c>
      <c r="D38" s="51"/>
    </row>
    <row r="39" spans="1:4" ht="12.75">
      <c r="A39" s="57" t="s">
        <v>549</v>
      </c>
      <c r="B39" s="58"/>
      <c r="C39" s="58"/>
      <c r="D39" s="59"/>
    </row>
    <row r="40" spans="1:4" ht="15.75">
      <c r="A40" s="55" t="s">
        <v>550</v>
      </c>
      <c r="B40" s="50" t="s">
        <v>551</v>
      </c>
      <c r="C40" s="49" t="s">
        <v>493</v>
      </c>
      <c r="D40" s="51">
        <v>0</v>
      </c>
    </row>
    <row r="41" spans="1:4" ht="15.75">
      <c r="A41" s="55" t="s">
        <v>552</v>
      </c>
      <c r="B41" s="50" t="s">
        <v>553</v>
      </c>
      <c r="C41" s="49" t="s">
        <v>493</v>
      </c>
      <c r="D41" s="51">
        <v>0</v>
      </c>
    </row>
    <row r="42" spans="1:4" ht="15.75">
      <c r="A42" s="55" t="s">
        <v>554</v>
      </c>
      <c r="B42" s="50" t="s">
        <v>555</v>
      </c>
      <c r="C42" s="49" t="s">
        <v>493</v>
      </c>
      <c r="D42" s="51"/>
    </row>
    <row r="46" spans="1:4" ht="14.25">
      <c r="A46" s="62" t="s">
        <v>556</v>
      </c>
      <c r="B46" s="63"/>
      <c r="C46" s="63"/>
      <c r="D46" s="63"/>
    </row>
    <row r="47" spans="1:4" ht="14.25">
      <c r="A47" s="62" t="s">
        <v>557</v>
      </c>
      <c r="B47" s="63"/>
      <c r="C47" s="63"/>
      <c r="D47" s="63"/>
    </row>
    <row r="48" spans="1:4" ht="14.25">
      <c r="A48" s="62" t="s">
        <v>558</v>
      </c>
      <c r="B48" s="63"/>
      <c r="C48" s="63"/>
      <c r="D48" s="63"/>
    </row>
    <row r="50" spans="1:4" ht="31.5">
      <c r="A50" s="48" t="s">
        <v>126</v>
      </c>
      <c r="B50" s="49" t="s">
        <v>489</v>
      </c>
      <c r="C50" s="49" t="s">
        <v>559</v>
      </c>
      <c r="D50" s="49" t="s">
        <v>491</v>
      </c>
    </row>
    <row r="51" spans="1:4" ht="15.75">
      <c r="A51" s="55" t="s">
        <v>352</v>
      </c>
      <c r="B51" s="55" t="s">
        <v>492</v>
      </c>
      <c r="C51" s="49" t="s">
        <v>493</v>
      </c>
      <c r="D51" s="51"/>
    </row>
    <row r="52" spans="1:4" ht="12.75">
      <c r="A52" s="57" t="s">
        <v>560</v>
      </c>
      <c r="B52" s="64"/>
      <c r="C52" s="58"/>
      <c r="D52" s="59"/>
    </row>
    <row r="53" spans="1:4" ht="15.75">
      <c r="A53" s="55" t="s">
        <v>353</v>
      </c>
      <c r="B53" s="55" t="s">
        <v>561</v>
      </c>
      <c r="C53" s="49" t="s">
        <v>493</v>
      </c>
      <c r="D53" s="51" t="s">
        <v>677</v>
      </c>
    </row>
    <row r="54" spans="1:4" ht="12.75">
      <c r="A54" s="57" t="s">
        <v>562</v>
      </c>
      <c r="B54" s="58"/>
      <c r="C54" s="58"/>
      <c r="D54" s="59"/>
    </row>
    <row r="55" spans="1:4" ht="15.75">
      <c r="A55" s="55" t="s">
        <v>39</v>
      </c>
      <c r="B55" s="55" t="s">
        <v>563</v>
      </c>
      <c r="C55" s="49" t="s">
        <v>493</v>
      </c>
      <c r="D55" s="51" t="s">
        <v>349</v>
      </c>
    </row>
    <row r="56" spans="1:4" ht="15.75">
      <c r="A56" s="55" t="s">
        <v>40</v>
      </c>
      <c r="B56" s="55" t="s">
        <v>564</v>
      </c>
      <c r="C56" s="49" t="s">
        <v>493</v>
      </c>
      <c r="D56" s="51" t="str">
        <f>+ХарактеристДома!F33</f>
        <v>деревянные</v>
      </c>
    </row>
    <row r="57" spans="1:4" ht="12.75">
      <c r="A57" s="57" t="s">
        <v>565</v>
      </c>
      <c r="B57" s="58"/>
      <c r="C57" s="58"/>
      <c r="D57" s="59"/>
    </row>
    <row r="58" spans="1:4" ht="15.75">
      <c r="A58" s="55" t="s">
        <v>501</v>
      </c>
      <c r="B58" s="55" t="s">
        <v>566</v>
      </c>
      <c r="C58" s="49" t="s">
        <v>493</v>
      </c>
      <c r="D58" s="34" t="s">
        <v>349</v>
      </c>
    </row>
    <row r="59" spans="1:4" ht="12.75">
      <c r="A59" s="57" t="s">
        <v>567</v>
      </c>
      <c r="B59" s="58"/>
      <c r="C59" s="58"/>
      <c r="D59" s="59"/>
    </row>
    <row r="60" spans="1:4" ht="15.75">
      <c r="A60" s="55" t="s">
        <v>502</v>
      </c>
      <c r="B60" s="55" t="s">
        <v>568</v>
      </c>
      <c r="C60" s="49" t="s">
        <v>493</v>
      </c>
      <c r="D60" s="34" t="s">
        <v>678</v>
      </c>
    </row>
    <row r="61" spans="1:4" ht="15.75">
      <c r="A61" s="55" t="s">
        <v>504</v>
      </c>
      <c r="B61" s="55" t="s">
        <v>569</v>
      </c>
      <c r="C61" s="49" t="s">
        <v>493</v>
      </c>
      <c r="D61" s="51" t="s">
        <v>679</v>
      </c>
    </row>
    <row r="62" spans="1:4" ht="12.75">
      <c r="A62" s="57" t="s">
        <v>759</v>
      </c>
      <c r="B62" s="58"/>
      <c r="C62" s="58"/>
      <c r="D62" s="59"/>
    </row>
    <row r="63" spans="1:4" ht="12.75">
      <c r="A63" s="55" t="s">
        <v>506</v>
      </c>
      <c r="B63" s="55" t="s">
        <v>570</v>
      </c>
      <c r="C63" s="55" t="s">
        <v>526</v>
      </c>
      <c r="D63" s="51">
        <f>+ХарактеристДома!F59</f>
        <v>0</v>
      </c>
    </row>
    <row r="64" spans="1:4" ht="12.75">
      <c r="A64" s="57" t="s">
        <v>571</v>
      </c>
      <c r="B64" s="58"/>
      <c r="C64" s="58"/>
      <c r="D64" s="59"/>
    </row>
    <row r="65" spans="1:4" ht="15.75">
      <c r="A65" s="55" t="s">
        <v>508</v>
      </c>
      <c r="B65" s="55" t="s">
        <v>572</v>
      </c>
      <c r="C65" s="49" t="s">
        <v>493</v>
      </c>
      <c r="D65" s="51"/>
    </row>
    <row r="66" spans="1:4" ht="12.75">
      <c r="A66" s="55" t="s">
        <v>510</v>
      </c>
      <c r="B66" s="55" t="s">
        <v>573</v>
      </c>
      <c r="C66" s="55" t="s">
        <v>319</v>
      </c>
      <c r="D66" s="51">
        <v>0</v>
      </c>
    </row>
    <row r="67" spans="1:4" ht="12.75">
      <c r="A67" s="57" t="s">
        <v>574</v>
      </c>
      <c r="B67" s="58"/>
      <c r="C67" s="58"/>
      <c r="D67" s="59"/>
    </row>
    <row r="68" spans="1:4" ht="12.75">
      <c r="A68" s="55" t="s">
        <v>575</v>
      </c>
      <c r="B68" s="55" t="s">
        <v>576</v>
      </c>
      <c r="C68" s="55" t="s">
        <v>493</v>
      </c>
      <c r="D68" s="51"/>
    </row>
    <row r="69" spans="1:4" ht="12.75">
      <c r="A69" s="55" t="s">
        <v>514</v>
      </c>
      <c r="B69" s="55" t="s">
        <v>577</v>
      </c>
      <c r="C69" s="55" t="s">
        <v>493</v>
      </c>
      <c r="D69" s="51"/>
    </row>
    <row r="70" spans="1:4" ht="12.75">
      <c r="A70" s="55" t="s">
        <v>516</v>
      </c>
      <c r="B70" s="55" t="s">
        <v>578</v>
      </c>
      <c r="C70" s="55" t="s">
        <v>493</v>
      </c>
      <c r="D70" s="51"/>
    </row>
    <row r="71" spans="1:4" ht="13.5" thickBot="1">
      <c r="A71" s="57" t="s">
        <v>118</v>
      </c>
      <c r="B71" s="58"/>
      <c r="C71" s="58"/>
      <c r="D71" s="59"/>
    </row>
    <row r="72" spans="1:4" ht="12.75">
      <c r="A72" s="55" t="s">
        <v>518</v>
      </c>
      <c r="B72" s="55" t="s">
        <v>119</v>
      </c>
      <c r="C72" s="55" t="s">
        <v>493</v>
      </c>
      <c r="D72" s="39" t="s">
        <v>120</v>
      </c>
    </row>
    <row r="73" spans="1:4" ht="12.75">
      <c r="A73" s="55" t="s">
        <v>520</v>
      </c>
      <c r="B73" s="55" t="s">
        <v>121</v>
      </c>
      <c r="C73" s="55" t="s">
        <v>493</v>
      </c>
      <c r="D73" s="40" t="s">
        <v>122</v>
      </c>
    </row>
    <row r="74" spans="1:4" ht="12.75">
      <c r="A74" s="55" t="s">
        <v>522</v>
      </c>
      <c r="B74" s="55" t="s">
        <v>123</v>
      </c>
      <c r="C74" s="55" t="s">
        <v>493</v>
      </c>
      <c r="D74" s="40"/>
    </row>
    <row r="75" spans="1:4" ht="12.75">
      <c r="A75" s="55" t="s">
        <v>524</v>
      </c>
      <c r="B75" s="55" t="s">
        <v>242</v>
      </c>
      <c r="C75" s="55" t="s">
        <v>493</v>
      </c>
      <c r="D75" s="40"/>
    </row>
    <row r="76" spans="1:4" ht="12.75">
      <c r="A76" s="55" t="s">
        <v>527</v>
      </c>
      <c r="B76" s="55" t="s">
        <v>124</v>
      </c>
      <c r="C76" s="55" t="s">
        <v>493</v>
      </c>
      <c r="D76" s="41"/>
    </row>
    <row r="77" spans="1:4" ht="13.5" thickBot="1">
      <c r="A77" s="55" t="s">
        <v>529</v>
      </c>
      <c r="B77" s="55" t="s">
        <v>125</v>
      </c>
      <c r="C77" s="55" t="s">
        <v>493</v>
      </c>
      <c r="D77" s="42"/>
    </row>
    <row r="78" spans="1:4" ht="12.75">
      <c r="A78" s="55" t="s">
        <v>518</v>
      </c>
      <c r="B78" s="55" t="s">
        <v>119</v>
      </c>
      <c r="C78" s="55" t="s">
        <v>493</v>
      </c>
      <c r="D78" s="39" t="s">
        <v>265</v>
      </c>
    </row>
    <row r="79" spans="1:4" ht="12.75">
      <c r="A79" s="55" t="s">
        <v>520</v>
      </c>
      <c r="B79" s="55" t="s">
        <v>121</v>
      </c>
      <c r="C79" s="55" t="s">
        <v>493</v>
      </c>
      <c r="D79" s="40" t="s">
        <v>122</v>
      </c>
    </row>
    <row r="80" spans="1:4" ht="12.75">
      <c r="A80" s="55" t="s">
        <v>522</v>
      </c>
      <c r="B80" s="55" t="s">
        <v>123</v>
      </c>
      <c r="C80" s="55" t="s">
        <v>493</v>
      </c>
      <c r="D80" s="40"/>
    </row>
    <row r="81" spans="1:4" ht="12.75">
      <c r="A81" s="55" t="s">
        <v>524</v>
      </c>
      <c r="B81" s="55" t="s">
        <v>242</v>
      </c>
      <c r="C81" s="55" t="s">
        <v>493</v>
      </c>
      <c r="D81" s="40"/>
    </row>
    <row r="82" spans="1:4" ht="12.75">
      <c r="A82" s="55" t="s">
        <v>527</v>
      </c>
      <c r="B82" s="55" t="s">
        <v>124</v>
      </c>
      <c r="C82" s="55" t="s">
        <v>493</v>
      </c>
      <c r="D82" s="41"/>
    </row>
    <row r="83" spans="1:4" ht="13.5" thickBot="1">
      <c r="A83" s="55" t="s">
        <v>529</v>
      </c>
      <c r="B83" s="55" t="s">
        <v>125</v>
      </c>
      <c r="C83" s="55" t="s">
        <v>493</v>
      </c>
      <c r="D83" s="42"/>
    </row>
    <row r="84" spans="1:4" ht="12.75">
      <c r="A84" s="57" t="s">
        <v>579</v>
      </c>
      <c r="B84" s="58"/>
      <c r="C84" s="58"/>
      <c r="D84" s="59"/>
    </row>
    <row r="85" spans="1:4" ht="12.75">
      <c r="A85" s="55" t="s">
        <v>531</v>
      </c>
      <c r="B85" s="55" t="s">
        <v>580</v>
      </c>
      <c r="C85" s="55" t="s">
        <v>493</v>
      </c>
      <c r="D85" s="51" t="str">
        <f>+ХарактеристДома!F76</f>
        <v>централизованная</v>
      </c>
    </row>
    <row r="86" spans="1:4" ht="12.75">
      <c r="A86" s="55" t="s">
        <v>533</v>
      </c>
      <c r="B86" s="55" t="s">
        <v>581</v>
      </c>
      <c r="C86" s="55" t="s">
        <v>319</v>
      </c>
      <c r="D86" s="51"/>
    </row>
    <row r="87" spans="1:4" ht="12.75">
      <c r="A87" s="57" t="s">
        <v>582</v>
      </c>
      <c r="B87" s="58"/>
      <c r="C87" s="58"/>
      <c r="D87" s="59"/>
    </row>
    <row r="88" spans="1:4" ht="12.75">
      <c r="A88" s="55" t="s">
        <v>535</v>
      </c>
      <c r="B88" s="55" t="s">
        <v>583</v>
      </c>
      <c r="C88" s="55" t="s">
        <v>493</v>
      </c>
      <c r="D88" s="51" t="str">
        <f>+ХарактеристДома!F63</f>
        <v>центральное</v>
      </c>
    </row>
    <row r="89" spans="1:4" ht="12.75">
      <c r="A89" s="57" t="s">
        <v>584</v>
      </c>
      <c r="B89" s="58"/>
      <c r="C89" s="58"/>
      <c r="D89" s="59"/>
    </row>
    <row r="90" spans="1:4" ht="12.75">
      <c r="A90" s="55" t="s">
        <v>537</v>
      </c>
      <c r="B90" s="55" t="s">
        <v>585</v>
      </c>
      <c r="C90" s="55" t="s">
        <v>493</v>
      </c>
      <c r="D90" s="51" t="str">
        <f>+ХарактеристДома!F67</f>
        <v>отсутствует</v>
      </c>
    </row>
    <row r="91" spans="1:4" ht="12.75">
      <c r="A91" s="57" t="s">
        <v>586</v>
      </c>
      <c r="B91" s="58"/>
      <c r="C91" s="58"/>
      <c r="D91" s="59"/>
    </row>
    <row r="92" spans="1:4" ht="12.75">
      <c r="A92" s="55" t="s">
        <v>539</v>
      </c>
      <c r="B92" s="55" t="s">
        <v>587</v>
      </c>
      <c r="C92" s="65" t="s">
        <v>493</v>
      </c>
      <c r="D92" s="66" t="str">
        <f>+ХарактеристДома!F70</f>
        <v>централизованная</v>
      </c>
    </row>
    <row r="93" spans="1:4" ht="12.75">
      <c r="A93" s="57" t="s">
        <v>588</v>
      </c>
      <c r="B93" s="58"/>
      <c r="C93" s="58"/>
      <c r="D93" s="59"/>
    </row>
    <row r="94" spans="1:4" ht="12.75">
      <c r="A94" s="55" t="s">
        <v>541</v>
      </c>
      <c r="B94" s="55" t="s">
        <v>589</v>
      </c>
      <c r="C94" s="55" t="s">
        <v>493</v>
      </c>
      <c r="D94" s="51" t="str">
        <f>+ХарактеристДома!F73</f>
        <v>централизованная</v>
      </c>
    </row>
    <row r="95" spans="1:4" ht="12.75">
      <c r="A95" s="55" t="s">
        <v>543</v>
      </c>
      <c r="B95" s="55" t="s">
        <v>590</v>
      </c>
      <c r="C95" s="55" t="s">
        <v>591</v>
      </c>
      <c r="D95" s="51"/>
    </row>
    <row r="96" spans="1:4" ht="12.75">
      <c r="A96" s="57" t="s">
        <v>592</v>
      </c>
      <c r="B96" s="58"/>
      <c r="C96" s="58"/>
      <c r="D96" s="59"/>
    </row>
    <row r="97" spans="1:4" ht="15.75">
      <c r="A97" s="55" t="s">
        <v>545</v>
      </c>
      <c r="B97" s="65" t="s">
        <v>593</v>
      </c>
      <c r="C97" s="61" t="s">
        <v>493</v>
      </c>
      <c r="D97" s="51" t="str">
        <f>+ХарактеристДома!F79</f>
        <v>отсутствует</v>
      </c>
    </row>
    <row r="98" spans="1:4" ht="12.75">
      <c r="A98" s="65"/>
      <c r="B98" s="67" t="s">
        <v>594</v>
      </c>
      <c r="C98" s="67"/>
      <c r="D98" s="66"/>
    </row>
    <row r="99" spans="1:4" ht="12.75">
      <c r="A99" s="68" t="s">
        <v>547</v>
      </c>
      <c r="B99" s="69" t="s">
        <v>595</v>
      </c>
      <c r="C99" s="70"/>
      <c r="D99" s="106" t="s">
        <v>596</v>
      </c>
    </row>
    <row r="100" spans="1:4" ht="12.75">
      <c r="A100" s="57" t="s">
        <v>597</v>
      </c>
      <c r="B100" s="58"/>
      <c r="C100" s="58"/>
      <c r="D100" s="59"/>
    </row>
    <row r="101" spans="1:4" ht="15.75">
      <c r="A101" s="55" t="s">
        <v>550</v>
      </c>
      <c r="B101" s="55" t="s">
        <v>598</v>
      </c>
      <c r="C101" s="49" t="s">
        <v>493</v>
      </c>
      <c r="D101" s="51" t="s">
        <v>312</v>
      </c>
    </row>
    <row r="102" spans="1:4" ht="12.75">
      <c r="A102" s="57" t="s">
        <v>599</v>
      </c>
      <c r="B102" s="58"/>
      <c r="C102" s="58"/>
      <c r="D102" s="59"/>
    </row>
    <row r="103" spans="1:4" ht="15.75">
      <c r="A103" s="55" t="s">
        <v>552</v>
      </c>
      <c r="B103" s="71" t="s">
        <v>600</v>
      </c>
      <c r="C103" s="49" t="s">
        <v>493</v>
      </c>
      <c r="D103" s="51" t="s">
        <v>312</v>
      </c>
    </row>
    <row r="104" spans="1:4" ht="12.75">
      <c r="A104" s="57" t="s">
        <v>601</v>
      </c>
      <c r="B104" s="58"/>
      <c r="C104" s="58"/>
      <c r="D104" s="59"/>
    </row>
    <row r="105" spans="1:4" ht="15.75">
      <c r="A105" s="55" t="s">
        <v>554</v>
      </c>
      <c r="B105" s="71" t="s">
        <v>602</v>
      </c>
      <c r="C105" s="49" t="s">
        <v>493</v>
      </c>
      <c r="D105" s="5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28">
      <selection activeCell="F101" sqref="F101"/>
    </sheetView>
  </sheetViews>
  <sheetFormatPr defaultColWidth="9.140625" defaultRowHeight="12.75"/>
  <cols>
    <col min="1" max="2" width="18.28125" style="15" customWidth="1"/>
    <col min="3" max="3" width="50.8515625" style="15" customWidth="1"/>
    <col min="4" max="4" width="9.8515625" style="15" customWidth="1"/>
    <col min="5" max="5" width="5.140625" style="15" customWidth="1"/>
    <col min="6" max="6" width="30.421875" style="15" customWidth="1"/>
    <col min="7" max="16384" width="9.140625" style="15" customWidth="1"/>
  </cols>
  <sheetData>
    <row r="1" spans="1:6" ht="14.25">
      <c r="A1" s="452" t="s">
        <v>291</v>
      </c>
      <c r="B1" s="452"/>
      <c r="C1" s="452"/>
      <c r="D1" s="452"/>
      <c r="E1" s="452"/>
      <c r="F1" s="452"/>
    </row>
    <row r="2" spans="1:6" ht="14.25">
      <c r="A2" s="452" t="s">
        <v>292</v>
      </c>
      <c r="B2" s="452"/>
      <c r="C2" s="452"/>
      <c r="D2" s="452"/>
      <c r="E2" s="452"/>
      <c r="F2" s="452"/>
    </row>
    <row r="3" spans="1:6" ht="28.5" customHeight="1">
      <c r="A3" s="27" t="s">
        <v>293</v>
      </c>
      <c r="B3" s="453" t="s">
        <v>294</v>
      </c>
      <c r="C3" s="454"/>
      <c r="D3" s="455" t="s">
        <v>295</v>
      </c>
      <c r="E3" s="456"/>
      <c r="F3" s="28" t="s">
        <v>296</v>
      </c>
    </row>
    <row r="4" spans="1:6" ht="25.5">
      <c r="A4" s="457" t="s">
        <v>297</v>
      </c>
      <c r="B4" s="457"/>
      <c r="C4" s="457"/>
      <c r="D4" s="29" t="s">
        <v>298</v>
      </c>
      <c r="E4" s="30" t="s">
        <v>299</v>
      </c>
      <c r="F4" s="29" t="s">
        <v>300</v>
      </c>
    </row>
    <row r="5" spans="1:6" ht="12.75">
      <c r="A5" s="458" t="s">
        <v>301</v>
      </c>
      <c r="B5" s="458"/>
      <c r="C5" s="458"/>
      <c r="D5" s="31" t="s">
        <v>302</v>
      </c>
      <c r="E5" s="31">
        <v>1</v>
      </c>
      <c r="F5" s="31" t="s">
        <v>303</v>
      </c>
    </row>
    <row r="6" spans="1:6" ht="12.75">
      <c r="A6" s="458" t="s">
        <v>304</v>
      </c>
      <c r="B6" s="458"/>
      <c r="C6" s="458"/>
      <c r="D6" s="31" t="s">
        <v>305</v>
      </c>
      <c r="E6" s="31">
        <v>2</v>
      </c>
      <c r="F6" s="31">
        <v>35</v>
      </c>
    </row>
    <row r="7" spans="1:6" ht="12.75">
      <c r="A7" s="458" t="s">
        <v>306</v>
      </c>
      <c r="B7" s="458"/>
      <c r="C7" s="458"/>
      <c r="D7" s="31" t="s">
        <v>307</v>
      </c>
      <c r="E7" s="31">
        <v>3</v>
      </c>
      <c r="F7" s="32">
        <v>19701000</v>
      </c>
    </row>
    <row r="8" spans="1:6" ht="12.75">
      <c r="A8" s="458" t="s">
        <v>308</v>
      </c>
      <c r="B8" s="458"/>
      <c r="C8" s="458"/>
      <c r="D8" s="31" t="s">
        <v>302</v>
      </c>
      <c r="E8" s="31">
        <v>4</v>
      </c>
      <c r="F8" s="31" t="s">
        <v>309</v>
      </c>
    </row>
    <row r="9" spans="1:6" ht="12.75">
      <c r="A9" s="458" t="s">
        <v>310</v>
      </c>
      <c r="B9" s="458"/>
      <c r="C9" s="458"/>
      <c r="D9" s="31" t="s">
        <v>302</v>
      </c>
      <c r="E9" s="31">
        <v>5</v>
      </c>
      <c r="F9" s="31">
        <v>1100</v>
      </c>
    </row>
    <row r="10" spans="1:6" ht="12.75">
      <c r="A10" s="459" t="s">
        <v>311</v>
      </c>
      <c r="B10" s="460"/>
      <c r="C10" s="461"/>
      <c r="D10" s="31" t="s">
        <v>302</v>
      </c>
      <c r="E10" s="31">
        <v>6</v>
      </c>
      <c r="F10" s="31" t="s">
        <v>312</v>
      </c>
    </row>
    <row r="11" spans="1:6" ht="12.75">
      <c r="A11" s="462" t="s">
        <v>313</v>
      </c>
      <c r="B11" s="463" t="s">
        <v>314</v>
      </c>
      <c r="C11" s="463"/>
      <c r="D11" s="31" t="s">
        <v>302</v>
      </c>
      <c r="E11" s="31">
        <v>7</v>
      </c>
      <c r="F11" s="31" t="s">
        <v>312</v>
      </c>
    </row>
    <row r="12" spans="1:6" ht="12.75">
      <c r="A12" s="462"/>
      <c r="B12" s="463" t="s">
        <v>315</v>
      </c>
      <c r="C12" s="463"/>
      <c r="D12" s="31" t="s">
        <v>316</v>
      </c>
      <c r="E12" s="31">
        <v>8</v>
      </c>
      <c r="F12" s="31" t="s">
        <v>317</v>
      </c>
    </row>
    <row r="13" spans="1:6" ht="12.75">
      <c r="A13" s="462"/>
      <c r="B13" s="463" t="s">
        <v>318</v>
      </c>
      <c r="C13" s="463"/>
      <c r="D13" s="31" t="s">
        <v>319</v>
      </c>
      <c r="E13" s="31">
        <v>9</v>
      </c>
      <c r="F13" s="31">
        <v>10</v>
      </c>
    </row>
    <row r="14" spans="1:6" ht="12.75">
      <c r="A14" s="462"/>
      <c r="B14" s="463" t="s">
        <v>320</v>
      </c>
      <c r="C14" s="463"/>
      <c r="D14" s="31" t="s">
        <v>319</v>
      </c>
      <c r="E14" s="31">
        <v>10</v>
      </c>
      <c r="F14" s="31">
        <v>30</v>
      </c>
    </row>
    <row r="15" spans="1:6" ht="12.75">
      <c r="A15" s="462"/>
      <c r="B15" s="463" t="s">
        <v>321</v>
      </c>
      <c r="C15" s="463"/>
      <c r="D15" s="31" t="s">
        <v>319</v>
      </c>
      <c r="E15" s="31">
        <v>11</v>
      </c>
      <c r="F15" s="31">
        <v>12</v>
      </c>
    </row>
    <row r="16" spans="1:6" ht="12.75">
      <c r="A16" s="462"/>
      <c r="B16" s="463" t="s">
        <v>322</v>
      </c>
      <c r="C16" s="463"/>
      <c r="D16" s="31" t="s">
        <v>323</v>
      </c>
      <c r="E16" s="31">
        <v>12</v>
      </c>
      <c r="F16" s="31">
        <f>F17+F21+F22</f>
        <v>505.9</v>
      </c>
    </row>
    <row r="17" spans="1:6" ht="12.75">
      <c r="A17" s="462"/>
      <c r="B17" s="464" t="s">
        <v>324</v>
      </c>
      <c r="C17" s="33" t="s">
        <v>325</v>
      </c>
      <c r="D17" s="31" t="s">
        <v>323</v>
      </c>
      <c r="E17" s="31">
        <v>13</v>
      </c>
      <c r="F17" s="31">
        <v>442.5</v>
      </c>
    </row>
    <row r="18" spans="1:6" ht="12.75">
      <c r="A18" s="462"/>
      <c r="B18" s="464"/>
      <c r="C18" s="33" t="s">
        <v>326</v>
      </c>
      <c r="D18" s="31" t="s">
        <v>323</v>
      </c>
      <c r="E18" s="31">
        <v>14</v>
      </c>
      <c r="F18" s="31">
        <f>F17-F19</f>
        <v>263.9</v>
      </c>
    </row>
    <row r="19" spans="1:6" ht="12.75">
      <c r="A19" s="462"/>
      <c r="B19" s="464"/>
      <c r="C19" s="33" t="s">
        <v>327</v>
      </c>
      <c r="D19" s="31" t="s">
        <v>323</v>
      </c>
      <c r="E19" s="31">
        <v>15</v>
      </c>
      <c r="F19" s="31">
        <v>178.6</v>
      </c>
    </row>
    <row r="20" spans="1:6" ht="12.75">
      <c r="A20" s="462"/>
      <c r="B20" s="464"/>
      <c r="C20" s="33" t="s">
        <v>328</v>
      </c>
      <c r="D20" s="31" t="s">
        <v>323</v>
      </c>
      <c r="E20" s="31">
        <v>16</v>
      </c>
      <c r="F20" s="31">
        <v>0</v>
      </c>
    </row>
    <row r="21" spans="1:6" ht="12.75">
      <c r="A21" s="462"/>
      <c r="B21" s="465" t="s">
        <v>329</v>
      </c>
      <c r="C21" s="466"/>
      <c r="D21" s="31" t="s">
        <v>323</v>
      </c>
      <c r="E21" s="31">
        <v>17</v>
      </c>
      <c r="F21" s="31">
        <v>63.4</v>
      </c>
    </row>
    <row r="22" spans="1:6" ht="12.75">
      <c r="A22" s="462"/>
      <c r="B22" s="465" t="s">
        <v>330</v>
      </c>
      <c r="C22" s="466"/>
      <c r="D22" s="31" t="s">
        <v>323</v>
      </c>
      <c r="E22" s="31">
        <v>18</v>
      </c>
      <c r="F22" s="31">
        <v>0</v>
      </c>
    </row>
    <row r="23" spans="1:6" ht="12.75">
      <c r="A23" s="462"/>
      <c r="B23" s="465" t="s">
        <v>331</v>
      </c>
      <c r="C23" s="466"/>
      <c r="D23" s="31" t="s">
        <v>319</v>
      </c>
      <c r="E23" s="31">
        <v>19</v>
      </c>
      <c r="F23" s="31">
        <v>2</v>
      </c>
    </row>
    <row r="24" spans="1:6" ht="12.75">
      <c r="A24" s="462"/>
      <c r="B24" s="465" t="s">
        <v>332</v>
      </c>
      <c r="C24" s="466"/>
      <c r="D24" s="31" t="s">
        <v>319</v>
      </c>
      <c r="E24" s="31">
        <v>20</v>
      </c>
      <c r="F24" s="31">
        <v>2</v>
      </c>
    </row>
    <row r="25" spans="1:6" ht="12.75">
      <c r="A25" s="462"/>
      <c r="B25" s="465" t="s">
        <v>333</v>
      </c>
      <c r="C25" s="466"/>
      <c r="D25" s="31" t="s">
        <v>334</v>
      </c>
      <c r="E25" s="31">
        <v>21</v>
      </c>
      <c r="F25" s="31">
        <v>1954</v>
      </c>
    </row>
    <row r="26" spans="1:6" ht="12.75">
      <c r="A26" s="462"/>
      <c r="B26" s="465" t="s">
        <v>335</v>
      </c>
      <c r="C26" s="466"/>
      <c r="D26" s="31" t="s">
        <v>334</v>
      </c>
      <c r="E26" s="31">
        <v>22</v>
      </c>
      <c r="F26" s="31" t="s">
        <v>336</v>
      </c>
    </row>
    <row r="27" spans="1:6" ht="12.75">
      <c r="A27" s="462"/>
      <c r="B27" s="465" t="s">
        <v>337</v>
      </c>
      <c r="C27" s="466"/>
      <c r="D27" s="31" t="s">
        <v>334</v>
      </c>
      <c r="E27" s="31">
        <v>23</v>
      </c>
      <c r="F27" s="31" t="s">
        <v>336</v>
      </c>
    </row>
    <row r="28" spans="1:6" ht="12.75">
      <c r="A28" s="462"/>
      <c r="B28" s="465" t="s">
        <v>338</v>
      </c>
      <c r="C28" s="466"/>
      <c r="D28" s="31" t="s">
        <v>339</v>
      </c>
      <c r="E28" s="31">
        <v>24</v>
      </c>
      <c r="F28" s="31" t="s">
        <v>340</v>
      </c>
    </row>
    <row r="29" spans="1:6" ht="12.75">
      <c r="A29" s="462"/>
      <c r="B29" s="467" t="s">
        <v>341</v>
      </c>
      <c r="C29" s="33" t="s">
        <v>342</v>
      </c>
      <c r="D29" s="31" t="s">
        <v>343</v>
      </c>
      <c r="E29" s="31">
        <v>25</v>
      </c>
      <c r="F29" s="31">
        <v>66</v>
      </c>
    </row>
    <row r="30" spans="1:6" ht="12.75">
      <c r="A30" s="462"/>
      <c r="B30" s="468"/>
      <c r="C30" s="33" t="s">
        <v>344</v>
      </c>
      <c r="D30" s="31" t="s">
        <v>343</v>
      </c>
      <c r="E30" s="31">
        <v>26</v>
      </c>
      <c r="F30" s="31">
        <v>70</v>
      </c>
    </row>
    <row r="31" spans="1:6" ht="12.75">
      <c r="A31" s="462"/>
      <c r="B31" s="468"/>
      <c r="C31" s="33" t="s">
        <v>345</v>
      </c>
      <c r="D31" s="31" t="s">
        <v>343</v>
      </c>
      <c r="E31" s="31">
        <v>27</v>
      </c>
      <c r="F31" s="31">
        <v>70</v>
      </c>
    </row>
    <row r="32" spans="1:6" ht="12.75">
      <c r="A32" s="462"/>
      <c r="B32" s="469"/>
      <c r="C32" s="33" t="s">
        <v>346</v>
      </c>
      <c r="D32" s="31" t="s">
        <v>343</v>
      </c>
      <c r="E32" s="31">
        <v>28</v>
      </c>
      <c r="F32" s="31">
        <v>75</v>
      </c>
    </row>
    <row r="33" spans="1:6" ht="12.75">
      <c r="A33" s="462"/>
      <c r="B33" s="465" t="s">
        <v>347</v>
      </c>
      <c r="C33" s="466"/>
      <c r="D33" s="31" t="s">
        <v>348</v>
      </c>
      <c r="E33" s="31">
        <v>29</v>
      </c>
      <c r="F33" s="31" t="s">
        <v>349</v>
      </c>
    </row>
    <row r="34" spans="1:6" ht="12.75">
      <c r="A34" s="470" t="s">
        <v>350</v>
      </c>
      <c r="B34" s="462" t="s">
        <v>351</v>
      </c>
      <c r="C34" s="34" t="s">
        <v>342</v>
      </c>
      <c r="D34" s="31" t="s">
        <v>323</v>
      </c>
      <c r="E34" s="31">
        <v>30</v>
      </c>
      <c r="F34" s="31">
        <v>639.2</v>
      </c>
    </row>
    <row r="35" spans="1:6" ht="12.75">
      <c r="A35" s="470"/>
      <c r="B35" s="462"/>
      <c r="C35" s="34" t="s">
        <v>705</v>
      </c>
      <c r="D35" s="31" t="s">
        <v>323</v>
      </c>
      <c r="E35" s="31">
        <v>31</v>
      </c>
      <c r="F35" s="31">
        <v>0</v>
      </c>
    </row>
    <row r="36" spans="1:6" ht="12.75">
      <c r="A36" s="470"/>
      <c r="B36" s="462"/>
      <c r="C36" s="34" t="s">
        <v>706</v>
      </c>
      <c r="D36" s="31" t="s">
        <v>323</v>
      </c>
      <c r="E36" s="31">
        <v>32</v>
      </c>
      <c r="F36" s="31">
        <v>0</v>
      </c>
    </row>
    <row r="37" spans="1:6" ht="12.75">
      <c r="A37" s="470"/>
      <c r="B37" s="462"/>
      <c r="C37" s="34" t="s">
        <v>707</v>
      </c>
      <c r="D37" s="31" t="s">
        <v>323</v>
      </c>
      <c r="E37" s="31">
        <v>33</v>
      </c>
      <c r="F37" s="31">
        <v>0</v>
      </c>
    </row>
    <row r="38" spans="1:6" ht="12.75">
      <c r="A38" s="470"/>
      <c r="B38" s="462"/>
      <c r="C38" s="34" t="s">
        <v>708</v>
      </c>
      <c r="D38" s="31" t="s">
        <v>323</v>
      </c>
      <c r="E38" s="31">
        <v>34</v>
      </c>
      <c r="F38" s="31">
        <v>0</v>
      </c>
    </row>
    <row r="39" spans="1:6" ht="12.75">
      <c r="A39" s="470"/>
      <c r="B39" s="462"/>
      <c r="C39" s="34" t="s">
        <v>709</v>
      </c>
      <c r="D39" s="31" t="s">
        <v>323</v>
      </c>
      <c r="E39" s="31">
        <v>35</v>
      </c>
      <c r="F39" s="31">
        <v>0</v>
      </c>
    </row>
    <row r="40" spans="1:6" ht="12.75">
      <c r="A40" s="470"/>
      <c r="B40" s="462"/>
      <c r="C40" s="34" t="s">
        <v>710</v>
      </c>
      <c r="D40" s="31" t="s">
        <v>323</v>
      </c>
      <c r="E40" s="31">
        <v>36</v>
      </c>
      <c r="F40" s="31">
        <v>447.44</v>
      </c>
    </row>
    <row r="41" spans="1:6" ht="12.75">
      <c r="A41" s="470"/>
      <c r="B41" s="462"/>
      <c r="C41" s="34" t="s">
        <v>711</v>
      </c>
      <c r="D41" s="31" t="s">
        <v>323</v>
      </c>
      <c r="E41" s="31">
        <v>37</v>
      </c>
      <c r="F41" s="31">
        <v>0</v>
      </c>
    </row>
    <row r="42" spans="1:6" ht="12.75">
      <c r="A42" s="470"/>
      <c r="B42" s="462"/>
      <c r="C42" s="34" t="s">
        <v>712</v>
      </c>
      <c r="D42" s="31" t="s">
        <v>323</v>
      </c>
      <c r="E42" s="31">
        <v>38</v>
      </c>
      <c r="F42" s="31">
        <v>0</v>
      </c>
    </row>
    <row r="43" spans="1:6" ht="12.75">
      <c r="A43" s="470"/>
      <c r="B43" s="462"/>
      <c r="C43" s="34" t="s">
        <v>713</v>
      </c>
      <c r="D43" s="31" t="s">
        <v>323</v>
      </c>
      <c r="E43" s="31">
        <v>39</v>
      </c>
      <c r="F43" s="31">
        <v>0</v>
      </c>
    </row>
    <row r="44" spans="1:6" ht="12.75">
      <c r="A44" s="470"/>
      <c r="B44" s="462"/>
      <c r="C44" s="34" t="s">
        <v>714</v>
      </c>
      <c r="D44" s="31" t="s">
        <v>323</v>
      </c>
      <c r="E44" s="31">
        <v>40</v>
      </c>
      <c r="F44" s="31">
        <v>55</v>
      </c>
    </row>
    <row r="45" spans="1:6" ht="12.75">
      <c r="A45" s="470"/>
      <c r="B45" s="462"/>
      <c r="C45" s="34" t="s">
        <v>715</v>
      </c>
      <c r="D45" s="31" t="s">
        <v>323</v>
      </c>
      <c r="E45" s="31">
        <v>41</v>
      </c>
      <c r="F45" s="31">
        <v>6</v>
      </c>
    </row>
    <row r="46" spans="1:6" ht="12.75">
      <c r="A46" s="470"/>
      <c r="B46" s="462"/>
      <c r="C46" s="34" t="s">
        <v>716</v>
      </c>
      <c r="D46" s="31" t="s">
        <v>323</v>
      </c>
      <c r="E46" s="31">
        <v>42</v>
      </c>
      <c r="F46" s="31">
        <v>0</v>
      </c>
    </row>
    <row r="47" spans="1:6" ht="12.75">
      <c r="A47" s="470"/>
      <c r="B47" s="462"/>
      <c r="C47" s="34" t="s">
        <v>717</v>
      </c>
      <c r="D47" s="31" t="s">
        <v>323</v>
      </c>
      <c r="E47" s="31">
        <v>43</v>
      </c>
      <c r="F47" s="31">
        <v>163.66</v>
      </c>
    </row>
    <row r="48" spans="1:6" ht="12.75">
      <c r="A48" s="470"/>
      <c r="B48" s="462"/>
      <c r="C48" s="34" t="s">
        <v>718</v>
      </c>
      <c r="D48" s="31" t="s">
        <v>323</v>
      </c>
      <c r="E48" s="31">
        <v>44</v>
      </c>
      <c r="F48" s="31">
        <v>22.1</v>
      </c>
    </row>
    <row r="49" spans="1:6" ht="12.75">
      <c r="A49" s="470"/>
      <c r="B49" s="466" t="s">
        <v>719</v>
      </c>
      <c r="C49" s="466"/>
      <c r="D49" s="31" t="s">
        <v>334</v>
      </c>
      <c r="E49" s="31">
        <v>45</v>
      </c>
      <c r="F49" s="31" t="s">
        <v>336</v>
      </c>
    </row>
    <row r="50" spans="1:6" ht="12.75">
      <c r="A50" s="470" t="s">
        <v>720</v>
      </c>
      <c r="B50" s="462" t="s">
        <v>721</v>
      </c>
      <c r="C50" s="34" t="s">
        <v>342</v>
      </c>
      <c r="D50" s="31" t="s">
        <v>323</v>
      </c>
      <c r="E50" s="31">
        <v>46</v>
      </c>
      <c r="F50" s="31">
        <v>379.5</v>
      </c>
    </row>
    <row r="51" spans="1:6" ht="12.75">
      <c r="A51" s="470"/>
      <c r="B51" s="462"/>
      <c r="C51" s="34" t="s">
        <v>722</v>
      </c>
      <c r="D51" s="31" t="s">
        <v>323</v>
      </c>
      <c r="E51" s="31">
        <v>47</v>
      </c>
      <c r="F51" s="31">
        <v>379.5</v>
      </c>
    </row>
    <row r="52" spans="1:6" ht="12.75">
      <c r="A52" s="470"/>
      <c r="B52" s="462"/>
      <c r="C52" s="34" t="s">
        <v>723</v>
      </c>
      <c r="D52" s="31" t="s">
        <v>323</v>
      </c>
      <c r="E52" s="31">
        <v>48</v>
      </c>
      <c r="F52" s="31">
        <v>0</v>
      </c>
    </row>
    <row r="53" spans="1:6" ht="12.75">
      <c r="A53" s="470"/>
      <c r="B53" s="462"/>
      <c r="C53" s="34" t="s">
        <v>724</v>
      </c>
      <c r="D53" s="31" t="s">
        <v>323</v>
      </c>
      <c r="E53" s="31">
        <v>49</v>
      </c>
      <c r="F53" s="31">
        <v>0</v>
      </c>
    </row>
    <row r="54" spans="1:6" ht="12.75">
      <c r="A54" s="470"/>
      <c r="B54" s="462"/>
      <c r="C54" s="34" t="s">
        <v>725</v>
      </c>
      <c r="D54" s="31" t="s">
        <v>323</v>
      </c>
      <c r="E54" s="31">
        <v>50</v>
      </c>
      <c r="F54" s="31">
        <v>0</v>
      </c>
    </row>
    <row r="55" spans="1:6" ht="12.75">
      <c r="A55" s="470"/>
      <c r="B55" s="466" t="s">
        <v>726</v>
      </c>
      <c r="C55" s="466"/>
      <c r="D55" s="31" t="s">
        <v>334</v>
      </c>
      <c r="E55" s="31">
        <v>51</v>
      </c>
      <c r="F55" s="31" t="s">
        <v>336</v>
      </c>
    </row>
    <row r="56" spans="1:6" ht="12.75">
      <c r="A56" s="470" t="s">
        <v>727</v>
      </c>
      <c r="B56" s="466" t="s">
        <v>728</v>
      </c>
      <c r="C56" s="466"/>
      <c r="D56" s="31" t="s">
        <v>729</v>
      </c>
      <c r="E56" s="31">
        <v>52</v>
      </c>
      <c r="F56" s="31" t="s">
        <v>312</v>
      </c>
    </row>
    <row r="57" spans="1:6" ht="12.75">
      <c r="A57" s="470"/>
      <c r="B57" s="466" t="s">
        <v>730</v>
      </c>
      <c r="C57" s="466"/>
      <c r="D57" s="31" t="s">
        <v>731</v>
      </c>
      <c r="E57" s="31">
        <v>53</v>
      </c>
      <c r="F57" s="31">
        <v>0</v>
      </c>
    </row>
    <row r="58" spans="1:6" ht="12.75">
      <c r="A58" s="470"/>
      <c r="B58" s="466" t="s">
        <v>732</v>
      </c>
      <c r="C58" s="466"/>
      <c r="D58" s="31" t="s">
        <v>334</v>
      </c>
      <c r="E58" s="31">
        <v>54</v>
      </c>
      <c r="F58" s="31" t="s">
        <v>336</v>
      </c>
    </row>
    <row r="59" spans="1:6" ht="12.75">
      <c r="A59" s="470"/>
      <c r="B59" s="466" t="s">
        <v>733</v>
      </c>
      <c r="C59" s="466"/>
      <c r="D59" s="31" t="s">
        <v>731</v>
      </c>
      <c r="E59" s="31">
        <v>55</v>
      </c>
      <c r="F59" s="31">
        <v>0</v>
      </c>
    </row>
    <row r="60" spans="1:6" ht="25.5">
      <c r="A60" s="470" t="s">
        <v>734</v>
      </c>
      <c r="B60" s="470"/>
      <c r="C60" s="35" t="s">
        <v>735</v>
      </c>
      <c r="D60" s="31" t="s">
        <v>334</v>
      </c>
      <c r="E60" s="31">
        <v>56</v>
      </c>
      <c r="F60" s="31" t="s">
        <v>336</v>
      </c>
    </row>
    <row r="61" spans="1:6" ht="12.75">
      <c r="A61" s="470" t="s">
        <v>736</v>
      </c>
      <c r="B61" s="466" t="s">
        <v>737</v>
      </c>
      <c r="C61" s="466"/>
      <c r="D61" s="31" t="s">
        <v>319</v>
      </c>
      <c r="E61" s="31">
        <v>57</v>
      </c>
      <c r="F61" s="31">
        <v>0</v>
      </c>
    </row>
    <row r="62" spans="1:6" ht="12.75">
      <c r="A62" s="470"/>
      <c r="B62" s="466" t="s">
        <v>738</v>
      </c>
      <c r="C62" s="466"/>
      <c r="D62" s="31" t="s">
        <v>334</v>
      </c>
      <c r="E62" s="31">
        <v>58</v>
      </c>
      <c r="F62" s="31" t="s">
        <v>336</v>
      </c>
    </row>
    <row r="63" spans="1:6" ht="12.75">
      <c r="A63" s="467" t="s">
        <v>739</v>
      </c>
      <c r="B63" s="466" t="s">
        <v>740</v>
      </c>
      <c r="C63" s="466"/>
      <c r="D63" s="31" t="s">
        <v>741</v>
      </c>
      <c r="E63" s="31">
        <v>59</v>
      </c>
      <c r="F63" s="31" t="s">
        <v>742</v>
      </c>
    </row>
    <row r="64" spans="1:6" ht="12.75">
      <c r="A64" s="468"/>
      <c r="B64" s="466" t="s">
        <v>743</v>
      </c>
      <c r="C64" s="466"/>
      <c r="D64" s="31" t="s">
        <v>319</v>
      </c>
      <c r="E64" s="31">
        <v>60</v>
      </c>
      <c r="F64" s="31">
        <v>1</v>
      </c>
    </row>
    <row r="65" spans="1:6" ht="12.75">
      <c r="A65" s="468"/>
      <c r="B65" s="466" t="s">
        <v>744</v>
      </c>
      <c r="C65" s="466"/>
      <c r="D65" s="31" t="s">
        <v>745</v>
      </c>
      <c r="E65" s="31">
        <v>61</v>
      </c>
      <c r="F65" s="31">
        <v>476</v>
      </c>
    </row>
    <row r="66" spans="1:6" ht="12.75">
      <c r="A66" s="469"/>
      <c r="B66" s="466" t="s">
        <v>76</v>
      </c>
      <c r="C66" s="466"/>
      <c r="D66" s="31" t="s">
        <v>334</v>
      </c>
      <c r="E66" s="31">
        <v>62</v>
      </c>
      <c r="F66" s="31" t="s">
        <v>336</v>
      </c>
    </row>
    <row r="67" spans="1:6" ht="12.75">
      <c r="A67" s="462" t="s">
        <v>77</v>
      </c>
      <c r="B67" s="462"/>
      <c r="C67" s="34" t="s">
        <v>78</v>
      </c>
      <c r="D67" s="31" t="s">
        <v>79</v>
      </c>
      <c r="E67" s="31">
        <v>63</v>
      </c>
      <c r="F67" s="31" t="s">
        <v>312</v>
      </c>
    </row>
    <row r="68" spans="1:6" ht="12.75">
      <c r="A68" s="462"/>
      <c r="B68" s="462"/>
      <c r="C68" s="34" t="s">
        <v>80</v>
      </c>
      <c r="D68" s="31" t="s">
        <v>745</v>
      </c>
      <c r="E68" s="31">
        <v>64</v>
      </c>
      <c r="F68" s="31">
        <v>0</v>
      </c>
    </row>
    <row r="69" spans="1:6" ht="12.75">
      <c r="A69" s="462"/>
      <c r="B69" s="462"/>
      <c r="C69" s="34" t="s">
        <v>81</v>
      </c>
      <c r="D69" s="31" t="s">
        <v>334</v>
      </c>
      <c r="E69" s="31">
        <v>65</v>
      </c>
      <c r="F69" s="31" t="s">
        <v>336</v>
      </c>
    </row>
    <row r="70" spans="1:6" ht="12.75">
      <c r="A70" s="462"/>
      <c r="B70" s="462"/>
      <c r="C70" s="34" t="s">
        <v>82</v>
      </c>
      <c r="D70" s="31" t="s">
        <v>83</v>
      </c>
      <c r="E70" s="31">
        <v>66</v>
      </c>
      <c r="F70" s="31" t="s">
        <v>84</v>
      </c>
    </row>
    <row r="71" spans="1:6" ht="12.75">
      <c r="A71" s="462"/>
      <c r="B71" s="462"/>
      <c r="C71" s="34" t="s">
        <v>85</v>
      </c>
      <c r="D71" s="31" t="s">
        <v>745</v>
      </c>
      <c r="E71" s="31">
        <v>67</v>
      </c>
      <c r="F71" s="31">
        <v>84</v>
      </c>
    </row>
    <row r="72" spans="1:6" ht="12.75">
      <c r="A72" s="462"/>
      <c r="B72" s="462"/>
      <c r="C72" s="34" t="s">
        <v>86</v>
      </c>
      <c r="D72" s="31" t="s">
        <v>334</v>
      </c>
      <c r="E72" s="31">
        <v>68</v>
      </c>
      <c r="F72" s="31" t="s">
        <v>336</v>
      </c>
    </row>
    <row r="73" spans="1:6" ht="12.75">
      <c r="A73" s="462" t="s">
        <v>87</v>
      </c>
      <c r="B73" s="462"/>
      <c r="C73" s="34" t="s">
        <v>88</v>
      </c>
      <c r="D73" s="31" t="s">
        <v>89</v>
      </c>
      <c r="E73" s="31">
        <v>69</v>
      </c>
      <c r="F73" s="31" t="s">
        <v>84</v>
      </c>
    </row>
    <row r="74" spans="1:6" ht="12.75">
      <c r="A74" s="462"/>
      <c r="B74" s="462"/>
      <c r="C74" s="34" t="s">
        <v>90</v>
      </c>
      <c r="D74" s="31" t="s">
        <v>745</v>
      </c>
      <c r="E74" s="31">
        <v>70</v>
      </c>
      <c r="F74" s="31">
        <v>96</v>
      </c>
    </row>
    <row r="75" spans="1:6" ht="12.75">
      <c r="A75" s="462"/>
      <c r="B75" s="462"/>
      <c r="C75" s="34" t="s">
        <v>86</v>
      </c>
      <c r="D75" s="31" t="s">
        <v>334</v>
      </c>
      <c r="E75" s="31">
        <v>71</v>
      </c>
      <c r="F75" s="31" t="s">
        <v>336</v>
      </c>
    </row>
    <row r="76" spans="1:6" ht="12.75">
      <c r="A76" s="462" t="s">
        <v>91</v>
      </c>
      <c r="B76" s="462"/>
      <c r="C76" s="34" t="s">
        <v>92</v>
      </c>
      <c r="D76" s="31" t="s">
        <v>93</v>
      </c>
      <c r="E76" s="31">
        <v>72</v>
      </c>
      <c r="F76" s="31" t="s">
        <v>84</v>
      </c>
    </row>
    <row r="77" spans="1:6" ht="12.75">
      <c r="A77" s="462"/>
      <c r="B77" s="462"/>
      <c r="C77" s="34" t="s">
        <v>94</v>
      </c>
      <c r="D77" s="31" t="s">
        <v>745</v>
      </c>
      <c r="E77" s="31">
        <v>73</v>
      </c>
      <c r="F77" s="31">
        <v>250</v>
      </c>
    </row>
    <row r="78" spans="1:6" ht="12.75">
      <c r="A78" s="462"/>
      <c r="B78" s="462"/>
      <c r="C78" s="34" t="s">
        <v>86</v>
      </c>
      <c r="D78" s="31" t="s">
        <v>334</v>
      </c>
      <c r="E78" s="31">
        <v>74</v>
      </c>
      <c r="F78" s="31"/>
    </row>
    <row r="79" spans="1:6" ht="12.75">
      <c r="A79" s="462" t="s">
        <v>95</v>
      </c>
      <c r="B79" s="462"/>
      <c r="C79" s="34" t="s">
        <v>96</v>
      </c>
      <c r="D79" s="31" t="s">
        <v>97</v>
      </c>
      <c r="E79" s="31">
        <v>75</v>
      </c>
      <c r="F79" s="31" t="s">
        <v>312</v>
      </c>
    </row>
    <row r="80" spans="1:6" ht="12.75">
      <c r="A80" s="462"/>
      <c r="B80" s="462"/>
      <c r="C80" s="34" t="s">
        <v>98</v>
      </c>
      <c r="D80" s="31" t="s">
        <v>745</v>
      </c>
      <c r="E80" s="31">
        <v>76</v>
      </c>
      <c r="F80" s="31">
        <v>0</v>
      </c>
    </row>
    <row r="81" spans="1:6" ht="12.75">
      <c r="A81" s="462"/>
      <c r="B81" s="462"/>
      <c r="C81" s="34" t="s">
        <v>100</v>
      </c>
      <c r="D81" s="31" t="s">
        <v>745</v>
      </c>
      <c r="E81" s="31">
        <v>77</v>
      </c>
      <c r="F81" s="31">
        <v>0</v>
      </c>
    </row>
    <row r="82" spans="1:6" ht="12.75">
      <c r="A82" s="462"/>
      <c r="B82" s="462"/>
      <c r="C82" s="34" t="s">
        <v>86</v>
      </c>
      <c r="D82" s="31" t="s">
        <v>334</v>
      </c>
      <c r="E82" s="31">
        <v>78</v>
      </c>
      <c r="F82" s="31" t="s">
        <v>336</v>
      </c>
    </row>
    <row r="83" spans="1:6" ht="12.75">
      <c r="A83" s="462" t="s">
        <v>101</v>
      </c>
      <c r="B83" s="462" t="s">
        <v>102</v>
      </c>
      <c r="C83" s="34" t="s">
        <v>325</v>
      </c>
      <c r="D83" s="31" t="s">
        <v>319</v>
      </c>
      <c r="E83" s="31">
        <v>79</v>
      </c>
      <c r="F83" s="31">
        <v>0</v>
      </c>
    </row>
    <row r="84" spans="1:6" ht="12.75">
      <c r="A84" s="462"/>
      <c r="B84" s="462"/>
      <c r="C84" s="34" t="s">
        <v>103</v>
      </c>
      <c r="D84" s="31" t="s">
        <v>319</v>
      </c>
      <c r="E84" s="31">
        <v>80</v>
      </c>
      <c r="F84" s="31">
        <v>0</v>
      </c>
    </row>
    <row r="85" spans="1:6" ht="12.75">
      <c r="A85" s="462"/>
      <c r="B85" s="462"/>
      <c r="C85" s="34" t="s">
        <v>104</v>
      </c>
      <c r="D85" s="31" t="s">
        <v>319</v>
      </c>
      <c r="E85" s="31">
        <v>81</v>
      </c>
      <c r="F85" s="31">
        <v>0</v>
      </c>
    </row>
    <row r="86" spans="1:6" ht="12.75">
      <c r="A86" s="462"/>
      <c r="B86" s="462"/>
      <c r="C86" s="34" t="s">
        <v>105</v>
      </c>
      <c r="D86" s="31" t="s">
        <v>319</v>
      </c>
      <c r="E86" s="31">
        <v>82</v>
      </c>
      <c r="F86" s="31">
        <v>0</v>
      </c>
    </row>
    <row r="87" spans="1:6" ht="12.75">
      <c r="A87" s="462"/>
      <c r="B87" s="462"/>
      <c r="C87" s="34" t="s">
        <v>106</v>
      </c>
      <c r="D87" s="31" t="s">
        <v>319</v>
      </c>
      <c r="E87" s="31">
        <v>83</v>
      </c>
      <c r="F87" s="31">
        <v>0</v>
      </c>
    </row>
    <row r="88" spans="1:6" ht="12.75">
      <c r="A88" s="462"/>
      <c r="B88" s="462"/>
      <c r="C88" s="34" t="s">
        <v>107</v>
      </c>
      <c r="D88" s="31" t="s">
        <v>319</v>
      </c>
      <c r="E88" s="31">
        <v>84</v>
      </c>
      <c r="F88" s="31">
        <v>0</v>
      </c>
    </row>
    <row r="89" spans="1:6" ht="12.75">
      <c r="A89" s="462"/>
      <c r="B89" s="462"/>
      <c r="C89" s="34" t="s">
        <v>108</v>
      </c>
      <c r="D89" s="31" t="s">
        <v>319</v>
      </c>
      <c r="E89" s="31">
        <v>85</v>
      </c>
      <c r="F89" s="31">
        <v>0</v>
      </c>
    </row>
    <row r="90" spans="1:6" ht="12.75">
      <c r="A90" s="462"/>
      <c r="B90" s="462"/>
      <c r="C90" s="34" t="s">
        <v>109</v>
      </c>
      <c r="D90" s="31" t="s">
        <v>319</v>
      </c>
      <c r="E90" s="31">
        <v>86</v>
      </c>
      <c r="F90" s="31">
        <v>0</v>
      </c>
    </row>
    <row r="91" spans="1:6" ht="12.75">
      <c r="A91" s="462"/>
      <c r="B91" s="462" t="s">
        <v>110</v>
      </c>
      <c r="C91" s="462"/>
      <c r="D91" s="31" t="s">
        <v>319</v>
      </c>
      <c r="E91" s="31">
        <v>87</v>
      </c>
      <c r="F91" s="31">
        <v>0</v>
      </c>
    </row>
    <row r="92" spans="1:6" ht="12.75">
      <c r="A92" s="462"/>
      <c r="B92" s="466" t="s">
        <v>111</v>
      </c>
      <c r="C92" s="466"/>
      <c r="D92" s="31" t="s">
        <v>334</v>
      </c>
      <c r="E92" s="31">
        <v>88</v>
      </c>
      <c r="F92" s="31" t="s">
        <v>336</v>
      </c>
    </row>
    <row r="93" spans="1:6" ht="12.75">
      <c r="A93" s="458" t="s">
        <v>112</v>
      </c>
      <c r="B93" s="458"/>
      <c r="C93" s="458"/>
      <c r="D93" s="31" t="s">
        <v>113</v>
      </c>
      <c r="E93" s="31">
        <v>89</v>
      </c>
      <c r="F93" s="31" t="s">
        <v>114</v>
      </c>
    </row>
    <row r="94" spans="1:6" ht="12.75">
      <c r="A94" s="458" t="s">
        <v>115</v>
      </c>
      <c r="B94" s="458"/>
      <c r="C94" s="458"/>
      <c r="D94" s="31" t="s">
        <v>334</v>
      </c>
      <c r="E94" s="31">
        <v>90</v>
      </c>
      <c r="F94" s="31" t="s">
        <v>336</v>
      </c>
    </row>
    <row r="95" spans="1:6" ht="12.75">
      <c r="A95" s="458" t="s">
        <v>116</v>
      </c>
      <c r="B95" s="458"/>
      <c r="C95" s="458"/>
      <c r="D95" s="31" t="s">
        <v>334</v>
      </c>
      <c r="E95" s="31">
        <v>91</v>
      </c>
      <c r="F95" s="31" t="s">
        <v>336</v>
      </c>
    </row>
    <row r="96" spans="1:6" ht="12.75">
      <c r="A96" s="458" t="s">
        <v>117</v>
      </c>
      <c r="B96" s="458"/>
      <c r="C96" s="458"/>
      <c r="D96" s="31" t="s">
        <v>334</v>
      </c>
      <c r="E96" s="31">
        <v>92</v>
      </c>
      <c r="F96" s="31" t="s">
        <v>336</v>
      </c>
    </row>
    <row r="97" spans="1:6" ht="13.5" thickBot="1">
      <c r="A97" s="36" t="s">
        <v>118</v>
      </c>
      <c r="B97" s="37"/>
      <c r="C97" s="37"/>
      <c r="D97" s="38"/>
      <c r="E97" s="38"/>
      <c r="F97" s="38"/>
    </row>
    <row r="98" spans="1:3" ht="12.75" customHeight="1">
      <c r="A98" s="471" t="s">
        <v>119</v>
      </c>
      <c r="B98" s="472"/>
      <c r="C98" s="39" t="s">
        <v>120</v>
      </c>
    </row>
    <row r="99" spans="1:3" ht="12.75">
      <c r="A99" s="473" t="s">
        <v>121</v>
      </c>
      <c r="B99" s="474"/>
      <c r="C99" s="40" t="s">
        <v>122</v>
      </c>
    </row>
    <row r="100" spans="1:3" ht="12.75">
      <c r="A100" s="473" t="s">
        <v>123</v>
      </c>
      <c r="B100" s="474"/>
      <c r="C100" s="40"/>
    </row>
    <row r="101" spans="1:3" ht="12.75">
      <c r="A101" s="473" t="s">
        <v>242</v>
      </c>
      <c r="B101" s="474"/>
      <c r="C101" s="40"/>
    </row>
    <row r="102" spans="1:3" ht="12.75">
      <c r="A102" s="473" t="s">
        <v>124</v>
      </c>
      <c r="B102" s="474"/>
      <c r="C102" s="41"/>
    </row>
    <row r="103" spans="1:3" ht="13.5" thickBot="1">
      <c r="A103" s="475" t="s">
        <v>125</v>
      </c>
      <c r="B103" s="476"/>
      <c r="C103" s="42"/>
    </row>
    <row r="104" spans="1:3" ht="12.75" customHeight="1">
      <c r="A104" s="471" t="s">
        <v>119</v>
      </c>
      <c r="B104" s="472"/>
      <c r="C104" s="39" t="s">
        <v>265</v>
      </c>
    </row>
    <row r="105" spans="1:3" ht="12.75">
      <c r="A105" s="473" t="s">
        <v>121</v>
      </c>
      <c r="B105" s="474"/>
      <c r="C105" s="40" t="s">
        <v>122</v>
      </c>
    </row>
    <row r="106" spans="1:3" ht="12.75">
      <c r="A106" s="473" t="s">
        <v>123</v>
      </c>
      <c r="B106" s="474"/>
      <c r="C106" s="40"/>
    </row>
    <row r="107" spans="1:3" ht="12.75">
      <c r="A107" s="473" t="s">
        <v>242</v>
      </c>
      <c r="B107" s="474"/>
      <c r="C107" s="40"/>
    </row>
    <row r="108" spans="1:3" ht="12.75">
      <c r="A108" s="473" t="s">
        <v>124</v>
      </c>
      <c r="B108" s="474"/>
      <c r="C108" s="41"/>
    </row>
    <row r="109" spans="1:3" ht="13.5" thickBot="1">
      <c r="A109" s="475" t="s">
        <v>125</v>
      </c>
      <c r="B109" s="476"/>
      <c r="C109" s="4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9" t="s">
        <v>251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500" t="s">
        <v>126</v>
      </c>
      <c r="B3" s="500" t="s">
        <v>252</v>
      </c>
      <c r="C3" s="500" t="s">
        <v>253</v>
      </c>
      <c r="D3" s="16" t="s">
        <v>254</v>
      </c>
      <c r="E3" s="16" t="s">
        <v>255</v>
      </c>
      <c r="F3" s="502" t="s">
        <v>243</v>
      </c>
      <c r="G3" s="486" t="s">
        <v>241</v>
      </c>
    </row>
    <row r="4" spans="1:7" ht="16.5" thickBot="1">
      <c r="A4" s="501"/>
      <c r="B4" s="501"/>
      <c r="C4" s="501"/>
      <c r="D4" s="16"/>
      <c r="E4" s="16"/>
      <c r="F4" s="503"/>
      <c r="G4" s="487"/>
    </row>
    <row r="5" spans="1:6" ht="16.5" thickBot="1">
      <c r="A5" s="18">
        <v>1</v>
      </c>
      <c r="B5" s="490" t="s">
        <v>244</v>
      </c>
      <c r="C5" s="491"/>
      <c r="D5" s="491"/>
      <c r="E5" s="492"/>
      <c r="F5" s="19"/>
    </row>
    <row r="6" spans="1:7" ht="95.25" thickBot="1">
      <c r="A6" s="19"/>
      <c r="B6" s="19" t="s">
        <v>256</v>
      </c>
      <c r="C6" s="17" t="s">
        <v>257</v>
      </c>
      <c r="D6" s="17">
        <v>26.09</v>
      </c>
      <c r="E6" s="17">
        <v>29.97</v>
      </c>
      <c r="F6" s="19" t="s">
        <v>258</v>
      </c>
      <c r="G6" s="480" t="s">
        <v>245</v>
      </c>
    </row>
    <row r="7" spans="1:7" ht="48" thickBot="1">
      <c r="A7" s="19"/>
      <c r="B7" s="19" t="s">
        <v>259</v>
      </c>
      <c r="C7" s="17" t="s">
        <v>260</v>
      </c>
      <c r="D7" s="17">
        <v>5.183</v>
      </c>
      <c r="E7" s="17">
        <v>5.654</v>
      </c>
      <c r="F7" s="19" t="s">
        <v>261</v>
      </c>
      <c r="G7" s="481"/>
    </row>
    <row r="8" spans="1:6" ht="16.5" thickBot="1">
      <c r="A8" s="18">
        <v>2</v>
      </c>
      <c r="B8" s="490" t="s">
        <v>247</v>
      </c>
      <c r="C8" s="491"/>
      <c r="D8" s="491"/>
      <c r="E8" s="492"/>
      <c r="F8" s="19"/>
    </row>
    <row r="9" spans="1:7" ht="79.5" thickBot="1">
      <c r="A9" s="19"/>
      <c r="B9" s="19" t="s">
        <v>262</v>
      </c>
      <c r="C9" s="17" t="s">
        <v>257</v>
      </c>
      <c r="D9" s="17">
        <v>18.44</v>
      </c>
      <c r="E9" s="17">
        <v>21.18</v>
      </c>
      <c r="F9" s="19" t="s">
        <v>263</v>
      </c>
      <c r="G9" s="480" t="s">
        <v>245</v>
      </c>
    </row>
    <row r="10" spans="1:7" ht="48" thickBot="1">
      <c r="A10" s="19"/>
      <c r="B10" s="19" t="s">
        <v>264</v>
      </c>
      <c r="C10" s="17" t="s">
        <v>260</v>
      </c>
      <c r="D10" s="17">
        <v>9.029</v>
      </c>
      <c r="E10" s="17">
        <v>9.85</v>
      </c>
      <c r="F10" s="19" t="s">
        <v>261</v>
      </c>
      <c r="G10" s="481"/>
    </row>
    <row r="11" spans="1:6" ht="16.5" thickBot="1">
      <c r="A11" s="18">
        <v>3</v>
      </c>
      <c r="B11" s="490" t="s">
        <v>265</v>
      </c>
      <c r="C11" s="491"/>
      <c r="D11" s="491"/>
      <c r="E11" s="492"/>
      <c r="F11" s="19"/>
    </row>
    <row r="12" spans="1:7" ht="79.5" thickBot="1">
      <c r="A12" s="19"/>
      <c r="B12" s="19" t="s">
        <v>266</v>
      </c>
      <c r="C12" s="17" t="s">
        <v>267</v>
      </c>
      <c r="D12" s="17">
        <v>1530.46</v>
      </c>
      <c r="E12" s="17">
        <v>1681.5</v>
      </c>
      <c r="F12" s="23" t="s">
        <v>268</v>
      </c>
      <c r="G12" s="482" t="s">
        <v>248</v>
      </c>
    </row>
    <row r="13" spans="1:7" ht="48" thickBot="1">
      <c r="A13" s="19"/>
      <c r="B13" s="19" t="s">
        <v>271</v>
      </c>
      <c r="C13" s="17" t="s">
        <v>272</v>
      </c>
      <c r="D13" s="17">
        <v>0.03553</v>
      </c>
      <c r="E13" s="17">
        <v>0.03876</v>
      </c>
      <c r="F13" s="24"/>
      <c r="G13" s="483"/>
    </row>
    <row r="14" spans="1:7" ht="48" thickBot="1">
      <c r="A14" s="19"/>
      <c r="B14" s="19" t="s">
        <v>273</v>
      </c>
      <c r="C14" s="17" t="s">
        <v>272</v>
      </c>
      <c r="D14" s="17">
        <v>0.03113</v>
      </c>
      <c r="E14" s="17">
        <v>0.03396</v>
      </c>
      <c r="F14" s="24" t="s">
        <v>269</v>
      </c>
      <c r="G14" s="483"/>
    </row>
    <row r="15" spans="1:7" ht="48" thickBot="1">
      <c r="A15" s="19"/>
      <c r="B15" s="19" t="s">
        <v>274</v>
      </c>
      <c r="C15" s="17" t="s">
        <v>272</v>
      </c>
      <c r="D15" s="17">
        <v>0.02673</v>
      </c>
      <c r="E15" s="17">
        <v>0.02916</v>
      </c>
      <c r="F15" s="24"/>
      <c r="G15" s="483"/>
    </row>
    <row r="16" spans="1:7" ht="48" customHeight="1" thickBot="1">
      <c r="A16" s="19"/>
      <c r="B16" s="19" t="s">
        <v>275</v>
      </c>
      <c r="C16" s="17" t="s">
        <v>272</v>
      </c>
      <c r="D16" s="17">
        <v>0.02794</v>
      </c>
      <c r="E16" s="17">
        <v>0.03048</v>
      </c>
      <c r="F16" s="24" t="s">
        <v>261</v>
      </c>
      <c r="G16" s="484"/>
    </row>
    <row r="17" spans="1:7" ht="16.5" thickBot="1">
      <c r="A17" s="18" t="s">
        <v>276</v>
      </c>
      <c r="B17" s="490" t="s">
        <v>277</v>
      </c>
      <c r="C17" s="491"/>
      <c r="D17" s="491"/>
      <c r="E17" s="492"/>
      <c r="F17" s="24"/>
      <c r="G17" s="484"/>
    </row>
    <row r="18" spans="1:7" ht="48" thickBot="1">
      <c r="A18" s="19"/>
      <c r="B18" s="19" t="s">
        <v>278</v>
      </c>
      <c r="C18" s="17" t="s">
        <v>267</v>
      </c>
      <c r="D18" s="17">
        <v>1530.46</v>
      </c>
      <c r="E18" s="17">
        <v>1681.5</v>
      </c>
      <c r="F18" s="24" t="s">
        <v>270</v>
      </c>
      <c r="G18" s="484"/>
    </row>
    <row r="19" spans="1:7" ht="15.75">
      <c r="A19" s="493"/>
      <c r="B19" s="493" t="s">
        <v>279</v>
      </c>
      <c r="C19" s="21" t="s">
        <v>280</v>
      </c>
      <c r="D19" s="498" t="s">
        <v>282</v>
      </c>
      <c r="E19" s="498" t="s">
        <v>283</v>
      </c>
      <c r="F19" s="24"/>
      <c r="G19" s="484"/>
    </row>
    <row r="20" spans="1:7" ht="16.5" thickBot="1">
      <c r="A20" s="497"/>
      <c r="B20" s="497"/>
      <c r="C20" s="22" t="s">
        <v>281</v>
      </c>
      <c r="D20" s="499"/>
      <c r="E20" s="499"/>
      <c r="F20" s="25"/>
      <c r="G20" s="485"/>
    </row>
    <row r="21" spans="1:6" ht="16.5" thickBot="1">
      <c r="A21" s="18">
        <v>5</v>
      </c>
      <c r="B21" s="490" t="s">
        <v>284</v>
      </c>
      <c r="C21" s="491"/>
      <c r="D21" s="491"/>
      <c r="E21" s="492"/>
      <c r="F21" s="19"/>
    </row>
    <row r="22" spans="1:7" ht="63.75" thickBot="1">
      <c r="A22" s="19"/>
      <c r="B22" s="19" t="s">
        <v>285</v>
      </c>
      <c r="C22" s="17" t="s">
        <v>250</v>
      </c>
      <c r="D22" s="17">
        <v>2.8</v>
      </c>
      <c r="E22" s="17">
        <v>3.06</v>
      </c>
      <c r="F22" s="493" t="s">
        <v>286</v>
      </c>
      <c r="G22" s="488" t="s">
        <v>290</v>
      </c>
    </row>
    <row r="23" spans="1:7" ht="63.75" thickBot="1">
      <c r="A23" s="20"/>
      <c r="B23" s="20" t="s">
        <v>287</v>
      </c>
      <c r="C23" s="21" t="s">
        <v>250</v>
      </c>
      <c r="D23" s="21">
        <v>3.5</v>
      </c>
      <c r="E23" s="21">
        <v>3.83</v>
      </c>
      <c r="F23" s="494"/>
      <c r="G23" s="489"/>
    </row>
    <row r="24" spans="1:7" ht="12.75">
      <c r="A24" s="495" t="s">
        <v>288</v>
      </c>
      <c r="B24" s="495"/>
      <c r="C24" s="495"/>
      <c r="D24" s="495"/>
      <c r="E24" s="495"/>
      <c r="F24" s="495"/>
      <c r="G24" s="496"/>
    </row>
    <row r="25" spans="1:7" ht="12.75">
      <c r="A25" s="477" t="s">
        <v>289</v>
      </c>
      <c r="B25" s="478"/>
      <c r="C25" s="478"/>
      <c r="D25" s="478"/>
      <c r="E25" s="478"/>
      <c r="F25" s="478"/>
      <c r="G25" s="26"/>
    </row>
    <row r="26" ht="15.75">
      <c r="A26" s="3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00390625" style="3" customWidth="1"/>
    <col min="2" max="2" width="14.8515625" style="3" customWidth="1"/>
    <col min="3" max="3" width="65.00390625" style="11" customWidth="1"/>
    <col min="4" max="4" width="10.57421875" style="3" customWidth="1"/>
    <col min="5" max="5" width="10.00390625" style="12" customWidth="1"/>
    <col min="6" max="6" width="16.140625" style="3" customWidth="1"/>
    <col min="7" max="7" width="15.421875" style="3" customWidth="1"/>
    <col min="8" max="16384" width="9.140625" style="3" customWidth="1"/>
  </cols>
  <sheetData>
    <row r="1" spans="2:6" ht="66" customHeight="1">
      <c r="B1" s="528" t="s">
        <v>239</v>
      </c>
      <c r="C1" s="529"/>
      <c r="D1" s="529"/>
      <c r="E1" s="529"/>
      <c r="F1" s="12"/>
    </row>
    <row r="2" spans="1:7" s="2" customFormat="1" ht="88.5" customHeight="1">
      <c r="A2" s="43" t="s">
        <v>126</v>
      </c>
      <c r="B2" s="43" t="s">
        <v>127</v>
      </c>
      <c r="C2" s="43" t="s">
        <v>128</v>
      </c>
      <c r="D2" s="43" t="s">
        <v>129</v>
      </c>
      <c r="E2" s="44" t="s">
        <v>130</v>
      </c>
      <c r="F2" s="1" t="s">
        <v>131</v>
      </c>
      <c r="G2" s="1" t="s">
        <v>132</v>
      </c>
    </row>
    <row r="3" spans="1:7" ht="15.75">
      <c r="A3" s="517" t="s">
        <v>753</v>
      </c>
      <c r="B3" s="518"/>
      <c r="C3" s="518"/>
      <c r="D3" s="518"/>
      <c r="E3" s="518"/>
      <c r="F3" s="519"/>
      <c r="G3" s="519"/>
    </row>
    <row r="4" spans="1:7" ht="15.75">
      <c r="A4" s="520"/>
      <c r="B4" s="521"/>
      <c r="C4" s="521"/>
      <c r="D4" s="521"/>
      <c r="E4" s="521"/>
      <c r="F4" s="522"/>
      <c r="G4" s="522"/>
    </row>
    <row r="5" spans="1:7" ht="135">
      <c r="A5" s="4" t="s">
        <v>754</v>
      </c>
      <c r="B5" s="5" t="s">
        <v>755</v>
      </c>
      <c r="C5" s="6" t="s">
        <v>756</v>
      </c>
      <c r="D5" s="5" t="s">
        <v>757</v>
      </c>
      <c r="E5" s="45">
        <v>0.04</v>
      </c>
      <c r="F5" s="13">
        <v>40544</v>
      </c>
      <c r="G5" s="14" t="s">
        <v>240</v>
      </c>
    </row>
    <row r="6" spans="1:7" ht="90">
      <c r="A6" s="4" t="s">
        <v>758</v>
      </c>
      <c r="B6" s="5" t="s">
        <v>759</v>
      </c>
      <c r="C6" s="6" t="s">
        <v>760</v>
      </c>
      <c r="D6" s="5" t="s">
        <v>757</v>
      </c>
      <c r="E6" s="45">
        <v>0.013</v>
      </c>
      <c r="F6" s="13">
        <v>40544</v>
      </c>
      <c r="G6" s="14" t="s">
        <v>240</v>
      </c>
    </row>
    <row r="7" spans="1:7" ht="123.75">
      <c r="A7" s="4" t="s">
        <v>761</v>
      </c>
      <c r="B7" s="5" t="s">
        <v>762</v>
      </c>
      <c r="C7" s="7" t="s">
        <v>763</v>
      </c>
      <c r="D7" s="5" t="s">
        <v>757</v>
      </c>
      <c r="E7" s="45">
        <v>0.0759</v>
      </c>
      <c r="F7" s="13">
        <v>40544</v>
      </c>
      <c r="G7" s="14" t="s">
        <v>240</v>
      </c>
    </row>
    <row r="8" spans="1:7" ht="203.25" customHeight="1">
      <c r="A8" s="4" t="s">
        <v>764</v>
      </c>
      <c r="B8" s="5" t="s">
        <v>765</v>
      </c>
      <c r="C8" s="6" t="s">
        <v>766</v>
      </c>
      <c r="D8" s="5" t="s">
        <v>757</v>
      </c>
      <c r="E8" s="45">
        <v>0.0806</v>
      </c>
      <c r="F8" s="13">
        <v>40544</v>
      </c>
      <c r="G8" s="14" t="s">
        <v>240</v>
      </c>
    </row>
    <row r="9" spans="1:7" ht="102.75" customHeight="1">
      <c r="A9" s="4" t="s">
        <v>767</v>
      </c>
      <c r="B9" s="5" t="s">
        <v>768</v>
      </c>
      <c r="C9" s="6" t="s">
        <v>769</v>
      </c>
      <c r="D9" s="5" t="s">
        <v>757</v>
      </c>
      <c r="E9" s="45">
        <v>0.0569</v>
      </c>
      <c r="F9" s="13">
        <v>40544</v>
      </c>
      <c r="G9" s="14" t="s">
        <v>240</v>
      </c>
    </row>
    <row r="10" spans="1:7" ht="146.25">
      <c r="A10" s="530" t="s">
        <v>770</v>
      </c>
      <c r="B10" s="516" t="s">
        <v>771</v>
      </c>
      <c r="C10" s="6" t="s">
        <v>772</v>
      </c>
      <c r="D10" s="5" t="s">
        <v>757</v>
      </c>
      <c r="E10" s="509">
        <v>0.1185</v>
      </c>
      <c r="F10" s="512">
        <v>40544</v>
      </c>
      <c r="G10" s="504" t="s">
        <v>240</v>
      </c>
    </row>
    <row r="11" spans="1:7" ht="153" customHeight="1">
      <c r="A11" s="530"/>
      <c r="B11" s="516"/>
      <c r="C11" s="6" t="s">
        <v>773</v>
      </c>
      <c r="D11" s="5" t="s">
        <v>774</v>
      </c>
      <c r="E11" s="511"/>
      <c r="F11" s="505"/>
      <c r="G11" s="505"/>
    </row>
    <row r="12" spans="1:7" ht="192.75" customHeight="1">
      <c r="A12" s="4" t="s">
        <v>775</v>
      </c>
      <c r="B12" s="5" t="s">
        <v>776</v>
      </c>
      <c r="C12" s="6" t="s">
        <v>780</v>
      </c>
      <c r="D12" s="5" t="s">
        <v>757</v>
      </c>
      <c r="E12" s="45">
        <v>0.0711</v>
      </c>
      <c r="F12" s="13">
        <v>40544</v>
      </c>
      <c r="G12" s="14" t="s">
        <v>240</v>
      </c>
    </row>
    <row r="13" spans="1:7" ht="146.25">
      <c r="A13" s="4" t="s">
        <v>781</v>
      </c>
      <c r="B13" s="5" t="s">
        <v>782</v>
      </c>
      <c r="C13" s="6" t="s">
        <v>783</v>
      </c>
      <c r="D13" s="5" t="s">
        <v>757</v>
      </c>
      <c r="E13" s="45">
        <v>0.0948</v>
      </c>
      <c r="F13" s="13">
        <v>40544</v>
      </c>
      <c r="G13" s="14" t="s">
        <v>240</v>
      </c>
    </row>
    <row r="14" spans="1:7" ht="63">
      <c r="A14" s="4" t="s">
        <v>784</v>
      </c>
      <c r="B14" s="5" t="s">
        <v>785</v>
      </c>
      <c r="C14" s="6" t="s">
        <v>786</v>
      </c>
      <c r="D14" s="5" t="s">
        <v>757</v>
      </c>
      <c r="E14" s="45">
        <v>0.0569</v>
      </c>
      <c r="F14" s="13">
        <v>40544</v>
      </c>
      <c r="G14" s="14" t="s">
        <v>240</v>
      </c>
    </row>
    <row r="15" spans="1:7" ht="63">
      <c r="A15" s="4" t="s">
        <v>787</v>
      </c>
      <c r="B15" s="5" t="s">
        <v>788</v>
      </c>
      <c r="C15" s="6" t="s">
        <v>789</v>
      </c>
      <c r="D15" s="5" t="s">
        <v>757</v>
      </c>
      <c r="E15" s="45">
        <v>0.0427</v>
      </c>
      <c r="F15" s="13">
        <v>40544</v>
      </c>
      <c r="G15" s="14" t="s">
        <v>240</v>
      </c>
    </row>
    <row r="16" spans="1:7" ht="63">
      <c r="A16" s="4" t="s">
        <v>790</v>
      </c>
      <c r="B16" s="5" t="s">
        <v>791</v>
      </c>
      <c r="C16" s="6" t="s">
        <v>792</v>
      </c>
      <c r="D16" s="5" t="s">
        <v>757</v>
      </c>
      <c r="E16" s="45">
        <v>0.0522</v>
      </c>
      <c r="F16" s="13">
        <v>40544</v>
      </c>
      <c r="G16" s="14" t="s">
        <v>240</v>
      </c>
    </row>
    <row r="17" spans="1:7" ht="63">
      <c r="A17" s="4" t="s">
        <v>793</v>
      </c>
      <c r="B17" s="5" t="s">
        <v>794</v>
      </c>
      <c r="C17" s="6" t="s">
        <v>795</v>
      </c>
      <c r="D17" s="5" t="s">
        <v>757</v>
      </c>
      <c r="E17" s="45">
        <v>0.0373</v>
      </c>
      <c r="F17" s="13">
        <v>40544</v>
      </c>
      <c r="G17" s="14" t="s">
        <v>240</v>
      </c>
    </row>
    <row r="18" spans="1:7" ht="15.75">
      <c r="A18" s="517" t="s">
        <v>796</v>
      </c>
      <c r="B18" s="518"/>
      <c r="C18" s="518"/>
      <c r="D18" s="518"/>
      <c r="E18" s="518"/>
      <c r="F18" s="519"/>
      <c r="G18" s="519"/>
    </row>
    <row r="19" spans="1:7" ht="15.75">
      <c r="A19" s="520"/>
      <c r="B19" s="521"/>
      <c r="C19" s="521"/>
      <c r="D19" s="521"/>
      <c r="E19" s="521"/>
      <c r="F19" s="522"/>
      <c r="G19" s="522"/>
    </row>
    <row r="20" spans="1:7" ht="157.5">
      <c r="A20" s="4" t="s">
        <v>797</v>
      </c>
      <c r="B20" s="5" t="s">
        <v>798</v>
      </c>
      <c r="C20" s="6" t="s">
        <v>799</v>
      </c>
      <c r="D20" s="5" t="s">
        <v>757</v>
      </c>
      <c r="E20" s="45">
        <v>0.102</v>
      </c>
      <c r="F20" s="13">
        <v>40544</v>
      </c>
      <c r="G20" s="14" t="s">
        <v>240</v>
      </c>
    </row>
    <row r="21" spans="1:7" ht="33.75">
      <c r="A21" s="523" t="s">
        <v>800</v>
      </c>
      <c r="B21" s="506" t="s">
        <v>804</v>
      </c>
      <c r="C21" s="6" t="s">
        <v>805</v>
      </c>
      <c r="D21" s="5" t="s">
        <v>806</v>
      </c>
      <c r="E21" s="509">
        <v>0.1237</v>
      </c>
      <c r="F21" s="512">
        <v>40544</v>
      </c>
      <c r="G21" s="504" t="s">
        <v>240</v>
      </c>
    </row>
    <row r="22" spans="1:7" ht="31.5">
      <c r="A22" s="523"/>
      <c r="B22" s="506"/>
      <c r="C22" s="6" t="s">
        <v>807</v>
      </c>
      <c r="D22" s="5" t="s">
        <v>757</v>
      </c>
      <c r="E22" s="510"/>
      <c r="F22" s="505"/>
      <c r="G22" s="505"/>
    </row>
    <row r="23" spans="1:7" ht="67.5">
      <c r="A23" s="523"/>
      <c r="B23" s="506"/>
      <c r="C23" s="6" t="s">
        <v>808</v>
      </c>
      <c r="D23" s="5" t="s">
        <v>757</v>
      </c>
      <c r="E23" s="510"/>
      <c r="F23" s="505"/>
      <c r="G23" s="505"/>
    </row>
    <row r="24" spans="1:7" ht="31.5">
      <c r="A24" s="523"/>
      <c r="B24" s="506"/>
      <c r="C24" s="6" t="s">
        <v>809</v>
      </c>
      <c r="D24" s="5" t="s">
        <v>757</v>
      </c>
      <c r="E24" s="511"/>
      <c r="F24" s="505"/>
      <c r="G24" s="505"/>
    </row>
    <row r="25" spans="1:7" ht="15.75">
      <c r="A25" s="517" t="s">
        <v>810</v>
      </c>
      <c r="B25" s="518"/>
      <c r="C25" s="518"/>
      <c r="D25" s="518"/>
      <c r="E25" s="518"/>
      <c r="F25" s="519"/>
      <c r="G25" s="519"/>
    </row>
    <row r="26" spans="1:7" ht="15.75">
      <c r="A26" s="520"/>
      <c r="B26" s="521"/>
      <c r="C26" s="521"/>
      <c r="D26" s="521"/>
      <c r="E26" s="521"/>
      <c r="F26" s="522"/>
      <c r="G26" s="522"/>
    </row>
    <row r="27" spans="1:7" ht="31.5">
      <c r="A27" s="523" t="s">
        <v>811</v>
      </c>
      <c r="B27" s="506" t="s">
        <v>146</v>
      </c>
      <c r="C27" s="6" t="s">
        <v>147</v>
      </c>
      <c r="D27" s="5" t="s">
        <v>802</v>
      </c>
      <c r="E27" s="527">
        <v>1</v>
      </c>
      <c r="F27" s="512">
        <v>40544</v>
      </c>
      <c r="G27" s="504" t="s">
        <v>240</v>
      </c>
    </row>
    <row r="28" spans="1:7" ht="31.5">
      <c r="A28" s="523"/>
      <c r="B28" s="506"/>
      <c r="C28" s="6" t="s">
        <v>148</v>
      </c>
      <c r="D28" s="5" t="s">
        <v>801</v>
      </c>
      <c r="E28" s="527"/>
      <c r="F28" s="505"/>
      <c r="G28" s="505"/>
    </row>
    <row r="29" spans="1:7" ht="33.75">
      <c r="A29" s="523"/>
      <c r="B29" s="506"/>
      <c r="C29" s="6" t="s">
        <v>149</v>
      </c>
      <c r="D29" s="5" t="s">
        <v>803</v>
      </c>
      <c r="E29" s="527"/>
      <c r="F29" s="505"/>
      <c r="G29" s="505"/>
    </row>
    <row r="30" spans="1:7" ht="15.75">
      <c r="A30" s="523"/>
      <c r="B30" s="506"/>
      <c r="C30" s="525" t="s">
        <v>150</v>
      </c>
      <c r="D30" s="506" t="s">
        <v>803</v>
      </c>
      <c r="E30" s="527"/>
      <c r="F30" s="505"/>
      <c r="G30" s="505"/>
    </row>
    <row r="31" spans="1:7" ht="15.75">
      <c r="A31" s="523"/>
      <c r="B31" s="506"/>
      <c r="C31" s="525"/>
      <c r="D31" s="506"/>
      <c r="E31" s="527"/>
      <c r="F31" s="505"/>
      <c r="G31" s="505"/>
    </row>
    <row r="32" spans="1:7" ht="15.75">
      <c r="A32" s="523"/>
      <c r="B32" s="506"/>
      <c r="C32" s="525" t="s">
        <v>151</v>
      </c>
      <c r="D32" s="506" t="s">
        <v>152</v>
      </c>
      <c r="E32" s="527">
        <v>0.04</v>
      </c>
      <c r="F32" s="512">
        <v>40544</v>
      </c>
      <c r="G32" s="504" t="s">
        <v>240</v>
      </c>
    </row>
    <row r="33" spans="1:7" ht="15.75">
      <c r="A33" s="523"/>
      <c r="B33" s="506"/>
      <c r="C33" s="525"/>
      <c r="D33" s="506"/>
      <c r="E33" s="527"/>
      <c r="F33" s="505"/>
      <c r="G33" s="505"/>
    </row>
    <row r="34" spans="1:7" ht="15.75">
      <c r="A34" s="523"/>
      <c r="B34" s="506"/>
      <c r="C34" s="525" t="s">
        <v>153</v>
      </c>
      <c r="D34" s="506" t="s">
        <v>154</v>
      </c>
      <c r="E34" s="527"/>
      <c r="F34" s="505"/>
      <c r="G34" s="505"/>
    </row>
    <row r="35" spans="1:7" ht="15.75">
      <c r="A35" s="523"/>
      <c r="B35" s="506"/>
      <c r="C35" s="525"/>
      <c r="D35" s="506"/>
      <c r="E35" s="527"/>
      <c r="F35" s="505"/>
      <c r="G35" s="505"/>
    </row>
    <row r="36" spans="1:7" ht="15.75">
      <c r="A36" s="523" t="s">
        <v>155</v>
      </c>
      <c r="B36" s="506" t="s">
        <v>156</v>
      </c>
      <c r="C36" s="525" t="s">
        <v>157</v>
      </c>
      <c r="D36" s="516" t="s">
        <v>774</v>
      </c>
      <c r="E36" s="509">
        <v>3.77</v>
      </c>
      <c r="F36" s="512">
        <v>40544</v>
      </c>
      <c r="G36" s="504" t="s">
        <v>240</v>
      </c>
    </row>
    <row r="37" spans="1:7" ht="15.75">
      <c r="A37" s="523"/>
      <c r="B37" s="506"/>
      <c r="C37" s="525"/>
      <c r="D37" s="516"/>
      <c r="E37" s="510"/>
      <c r="F37" s="505"/>
      <c r="G37" s="505"/>
    </row>
    <row r="38" spans="1:7" ht="15.75">
      <c r="A38" s="523"/>
      <c r="B38" s="506"/>
      <c r="C38" s="525"/>
      <c r="D38" s="516"/>
      <c r="E38" s="510"/>
      <c r="F38" s="505"/>
      <c r="G38" s="505"/>
    </row>
    <row r="39" spans="1:7" ht="47.25">
      <c r="A39" s="523"/>
      <c r="B39" s="506"/>
      <c r="C39" s="6" t="s">
        <v>158</v>
      </c>
      <c r="D39" s="5" t="s">
        <v>774</v>
      </c>
      <c r="E39" s="510"/>
      <c r="F39" s="505"/>
      <c r="G39" s="505"/>
    </row>
    <row r="40" spans="1:7" ht="15.75">
      <c r="A40" s="523"/>
      <c r="B40" s="506"/>
      <c r="C40" s="525" t="s">
        <v>159</v>
      </c>
      <c r="D40" s="506" t="s">
        <v>160</v>
      </c>
      <c r="E40" s="510"/>
      <c r="F40" s="505"/>
      <c r="G40" s="505"/>
    </row>
    <row r="41" spans="1:7" ht="15.75">
      <c r="A41" s="523"/>
      <c r="B41" s="506"/>
      <c r="C41" s="525"/>
      <c r="D41" s="506"/>
      <c r="E41" s="510"/>
      <c r="F41" s="505"/>
      <c r="G41" s="505"/>
    </row>
    <row r="42" spans="1:7" ht="15.75">
      <c r="A42" s="523"/>
      <c r="B42" s="506"/>
      <c r="C42" s="525" t="s">
        <v>161</v>
      </c>
      <c r="D42" s="506" t="s">
        <v>160</v>
      </c>
      <c r="E42" s="510"/>
      <c r="F42" s="505"/>
      <c r="G42" s="505"/>
    </row>
    <row r="43" spans="1:7" ht="15.75">
      <c r="A43" s="523"/>
      <c r="B43" s="506"/>
      <c r="C43" s="525"/>
      <c r="D43" s="506"/>
      <c r="E43" s="510"/>
      <c r="F43" s="505"/>
      <c r="G43" s="505"/>
    </row>
    <row r="44" spans="1:7" ht="15.75">
      <c r="A44" s="506" t="s">
        <v>162</v>
      </c>
      <c r="B44" s="516" t="s">
        <v>156</v>
      </c>
      <c r="C44" s="525" t="s">
        <v>163</v>
      </c>
      <c r="D44" s="506" t="s">
        <v>164</v>
      </c>
      <c r="E44" s="510"/>
      <c r="F44" s="505"/>
      <c r="G44" s="505"/>
    </row>
    <row r="45" spans="1:7" ht="15.75">
      <c r="A45" s="506"/>
      <c r="B45" s="516"/>
      <c r="C45" s="525"/>
      <c r="D45" s="506"/>
      <c r="E45" s="510"/>
      <c r="F45" s="505"/>
      <c r="G45" s="505"/>
    </row>
    <row r="46" spans="1:7" ht="15.75">
      <c r="A46" s="506"/>
      <c r="B46" s="516"/>
      <c r="C46" s="525" t="s">
        <v>165</v>
      </c>
      <c r="D46" s="506" t="s">
        <v>160</v>
      </c>
      <c r="E46" s="510"/>
      <c r="F46" s="505"/>
      <c r="G46" s="505"/>
    </row>
    <row r="47" spans="1:7" ht="15.75">
      <c r="A47" s="506"/>
      <c r="B47" s="516"/>
      <c r="C47" s="525"/>
      <c r="D47" s="506"/>
      <c r="E47" s="510"/>
      <c r="F47" s="505"/>
      <c r="G47" s="505"/>
    </row>
    <row r="48" spans="1:7" ht="15.75">
      <c r="A48" s="506"/>
      <c r="B48" s="516"/>
      <c r="C48" s="525" t="s">
        <v>166</v>
      </c>
      <c r="D48" s="506" t="s">
        <v>167</v>
      </c>
      <c r="E48" s="510"/>
      <c r="F48" s="505"/>
      <c r="G48" s="505"/>
    </row>
    <row r="49" spans="1:7" ht="15.75">
      <c r="A49" s="506"/>
      <c r="B49" s="516"/>
      <c r="C49" s="525"/>
      <c r="D49" s="506"/>
      <c r="E49" s="510"/>
      <c r="F49" s="505"/>
      <c r="G49" s="505"/>
    </row>
    <row r="50" spans="1:7" ht="15.75" customHeight="1">
      <c r="A50" s="506"/>
      <c r="B50" s="516"/>
      <c r="C50" s="525" t="s">
        <v>161</v>
      </c>
      <c r="D50" s="506" t="s">
        <v>168</v>
      </c>
      <c r="E50" s="510"/>
      <c r="F50" s="505"/>
      <c r="G50" s="505"/>
    </row>
    <row r="51" spans="1:7" ht="15.75">
      <c r="A51" s="506"/>
      <c r="B51" s="516"/>
      <c r="C51" s="525"/>
      <c r="D51" s="506"/>
      <c r="E51" s="511"/>
      <c r="F51" s="505"/>
      <c r="G51" s="505"/>
    </row>
    <row r="52" spans="1:7" ht="31.5">
      <c r="A52" s="506" t="s">
        <v>169</v>
      </c>
      <c r="B52" s="526" t="s">
        <v>170</v>
      </c>
      <c r="C52" s="6" t="s">
        <v>171</v>
      </c>
      <c r="D52" s="5" t="s">
        <v>172</v>
      </c>
      <c r="E52" s="509">
        <v>2.42</v>
      </c>
      <c r="F52" s="512">
        <v>40544</v>
      </c>
      <c r="G52" s="504" t="s">
        <v>240</v>
      </c>
    </row>
    <row r="53" spans="1:7" ht="31.5">
      <c r="A53" s="506"/>
      <c r="B53" s="526"/>
      <c r="C53" s="6" t="s">
        <v>173</v>
      </c>
      <c r="D53" s="5" t="s">
        <v>802</v>
      </c>
      <c r="E53" s="510"/>
      <c r="F53" s="505"/>
      <c r="G53" s="505"/>
    </row>
    <row r="54" spans="1:7" ht="31.5">
      <c r="A54" s="506"/>
      <c r="B54" s="526"/>
      <c r="C54" s="6" t="s">
        <v>174</v>
      </c>
      <c r="D54" s="5" t="s">
        <v>172</v>
      </c>
      <c r="E54" s="511"/>
      <c r="F54" s="505"/>
      <c r="G54" s="505"/>
    </row>
    <row r="55" spans="1:7" ht="63">
      <c r="A55" s="4" t="s">
        <v>175</v>
      </c>
      <c r="B55" s="5" t="s">
        <v>177</v>
      </c>
      <c r="C55" s="6" t="s">
        <v>178</v>
      </c>
      <c r="D55" s="5" t="s">
        <v>176</v>
      </c>
      <c r="E55" s="45">
        <v>0.01</v>
      </c>
      <c r="F55" s="13">
        <v>40544</v>
      </c>
      <c r="G55" s="14" t="s">
        <v>240</v>
      </c>
    </row>
    <row r="56" spans="1:7" ht="15.75">
      <c r="A56" s="517" t="s">
        <v>179</v>
      </c>
      <c r="B56" s="518"/>
      <c r="C56" s="518"/>
      <c r="D56" s="518"/>
      <c r="E56" s="518"/>
      <c r="F56" s="519"/>
      <c r="G56" s="519"/>
    </row>
    <row r="57" spans="1:7" ht="15.75">
      <c r="A57" s="520"/>
      <c r="B57" s="521"/>
      <c r="C57" s="521"/>
      <c r="D57" s="521"/>
      <c r="E57" s="521"/>
      <c r="F57" s="522"/>
      <c r="G57" s="522"/>
    </row>
    <row r="58" spans="1:7" ht="63">
      <c r="A58" s="523" t="s">
        <v>180</v>
      </c>
      <c r="B58" s="516" t="s">
        <v>181</v>
      </c>
      <c r="C58" s="6" t="s">
        <v>182</v>
      </c>
      <c r="D58" s="524" t="s">
        <v>183</v>
      </c>
      <c r="E58" s="45">
        <v>0.176</v>
      </c>
      <c r="F58" s="13">
        <v>40544</v>
      </c>
      <c r="G58" s="14" t="s">
        <v>240</v>
      </c>
    </row>
    <row r="59" spans="1:7" ht="63">
      <c r="A59" s="523"/>
      <c r="B59" s="516"/>
      <c r="C59" s="6" t="s">
        <v>184</v>
      </c>
      <c r="D59" s="524"/>
      <c r="E59" s="45">
        <v>0.338</v>
      </c>
      <c r="F59" s="13">
        <v>40544</v>
      </c>
      <c r="G59" s="14" t="s">
        <v>240</v>
      </c>
    </row>
    <row r="60" spans="1:7" ht="68.25" customHeight="1">
      <c r="A60" s="523" t="s">
        <v>185</v>
      </c>
      <c r="B60" s="516" t="s">
        <v>186</v>
      </c>
      <c r="C60" s="6" t="s">
        <v>187</v>
      </c>
      <c r="D60" s="524"/>
      <c r="E60" s="45">
        <v>0.111</v>
      </c>
      <c r="F60" s="13">
        <v>40544</v>
      </c>
      <c r="G60" s="14" t="s">
        <v>240</v>
      </c>
    </row>
    <row r="61" spans="1:7" ht="63">
      <c r="A61" s="523"/>
      <c r="B61" s="516"/>
      <c r="C61" s="6" t="s">
        <v>188</v>
      </c>
      <c r="D61" s="524"/>
      <c r="E61" s="45">
        <v>0.144</v>
      </c>
      <c r="F61" s="13">
        <v>40544</v>
      </c>
      <c r="G61" s="14" t="s">
        <v>240</v>
      </c>
    </row>
    <row r="62" spans="1:7" ht="63">
      <c r="A62" s="523" t="s">
        <v>189</v>
      </c>
      <c r="B62" s="516" t="s">
        <v>190</v>
      </c>
      <c r="C62" s="6" t="s">
        <v>191</v>
      </c>
      <c r="D62" s="524"/>
      <c r="E62" s="45">
        <v>1</v>
      </c>
      <c r="F62" s="13">
        <v>40544</v>
      </c>
      <c r="G62" s="14" t="s">
        <v>240</v>
      </c>
    </row>
    <row r="63" spans="1:7" ht="29.25" customHeight="1">
      <c r="A63" s="523"/>
      <c r="B63" s="516"/>
      <c r="C63" s="6" t="s">
        <v>192</v>
      </c>
      <c r="D63" s="524"/>
      <c r="E63" s="45">
        <v>0.324</v>
      </c>
      <c r="F63" s="13">
        <v>40544</v>
      </c>
      <c r="G63" s="14" t="s">
        <v>240</v>
      </c>
    </row>
    <row r="64" spans="1:7" ht="63">
      <c r="A64" s="4" t="s">
        <v>193</v>
      </c>
      <c r="B64" s="8" t="s">
        <v>194</v>
      </c>
      <c r="C64" s="6" t="s">
        <v>195</v>
      </c>
      <c r="D64" s="524"/>
      <c r="E64" s="45">
        <v>0.348</v>
      </c>
      <c r="F64" s="13">
        <v>40544</v>
      </c>
      <c r="G64" s="14" t="s">
        <v>240</v>
      </c>
    </row>
    <row r="65" spans="1:7" ht="15.75">
      <c r="A65" s="517" t="s">
        <v>99</v>
      </c>
      <c r="B65" s="518"/>
      <c r="C65" s="518"/>
      <c r="D65" s="518"/>
      <c r="E65" s="518"/>
      <c r="F65" s="519"/>
      <c r="G65" s="519"/>
    </row>
    <row r="66" spans="1:7" ht="15.75">
      <c r="A66" s="520"/>
      <c r="B66" s="521"/>
      <c r="C66" s="521"/>
      <c r="D66" s="521"/>
      <c r="E66" s="521"/>
      <c r="F66" s="522"/>
      <c r="G66" s="522"/>
    </row>
    <row r="67" spans="1:7" ht="22.5" customHeight="1">
      <c r="A67" s="4" t="s">
        <v>196</v>
      </c>
      <c r="B67" s="5" t="s">
        <v>755</v>
      </c>
      <c r="C67" s="6" t="s">
        <v>197</v>
      </c>
      <c r="D67" s="531" t="s">
        <v>774</v>
      </c>
      <c r="E67" s="45">
        <v>0.0136</v>
      </c>
      <c r="F67" s="13">
        <v>40544</v>
      </c>
      <c r="G67" s="14" t="s">
        <v>240</v>
      </c>
    </row>
    <row r="68" spans="1:7" ht="63">
      <c r="A68" s="4" t="s">
        <v>198</v>
      </c>
      <c r="B68" s="5" t="s">
        <v>759</v>
      </c>
      <c r="C68" s="6" t="s">
        <v>199</v>
      </c>
      <c r="D68" s="532"/>
      <c r="E68" s="46">
        <v>0.1113</v>
      </c>
      <c r="F68" s="13">
        <v>40544</v>
      </c>
      <c r="G68" s="14" t="s">
        <v>240</v>
      </c>
    </row>
    <row r="69" spans="1:7" ht="63">
      <c r="A69" s="4" t="s">
        <v>200</v>
      </c>
      <c r="B69" s="5" t="s">
        <v>762</v>
      </c>
      <c r="C69" s="6" t="s">
        <v>201</v>
      </c>
      <c r="D69" s="532"/>
      <c r="E69" s="46">
        <v>0.0679</v>
      </c>
      <c r="F69" s="13">
        <v>40544</v>
      </c>
      <c r="G69" s="14" t="s">
        <v>240</v>
      </c>
    </row>
    <row r="70" spans="1:7" ht="63">
      <c r="A70" s="4" t="s">
        <v>202</v>
      </c>
      <c r="B70" s="5" t="s">
        <v>765</v>
      </c>
      <c r="C70" s="6" t="s">
        <v>203</v>
      </c>
      <c r="D70" s="532"/>
      <c r="E70" s="46">
        <v>0.0309</v>
      </c>
      <c r="F70" s="13">
        <v>40544</v>
      </c>
      <c r="G70" s="14" t="s">
        <v>240</v>
      </c>
    </row>
    <row r="71" spans="1:7" ht="63">
      <c r="A71" s="4" t="s">
        <v>204</v>
      </c>
      <c r="B71" s="5" t="s">
        <v>205</v>
      </c>
      <c r="C71" s="6" t="s">
        <v>203</v>
      </c>
      <c r="D71" s="532"/>
      <c r="E71" s="46">
        <v>0.0371</v>
      </c>
      <c r="F71" s="13">
        <v>40544</v>
      </c>
      <c r="G71" s="14" t="s">
        <v>240</v>
      </c>
    </row>
    <row r="72" spans="1:7" ht="63">
      <c r="A72" s="4" t="s">
        <v>206</v>
      </c>
      <c r="B72" s="5" t="s">
        <v>207</v>
      </c>
      <c r="C72" s="6" t="s">
        <v>208</v>
      </c>
      <c r="D72" s="532"/>
      <c r="E72" s="46">
        <v>0.3821</v>
      </c>
      <c r="F72" s="13">
        <v>40544</v>
      </c>
      <c r="G72" s="14" t="s">
        <v>240</v>
      </c>
    </row>
    <row r="73" spans="1:7" ht="63">
      <c r="A73" s="4" t="s">
        <v>209</v>
      </c>
      <c r="B73" s="5" t="s">
        <v>776</v>
      </c>
      <c r="C73" s="6" t="s">
        <v>210</v>
      </c>
      <c r="D73" s="532"/>
      <c r="E73" s="46">
        <v>0.1051</v>
      </c>
      <c r="F73" s="13">
        <v>40544</v>
      </c>
      <c r="G73" s="14" t="s">
        <v>240</v>
      </c>
    </row>
    <row r="74" spans="1:7" ht="63">
      <c r="A74" s="4" t="s">
        <v>211</v>
      </c>
      <c r="B74" s="5" t="s">
        <v>782</v>
      </c>
      <c r="C74" s="6" t="s">
        <v>212</v>
      </c>
      <c r="D74" s="532"/>
      <c r="E74" s="46">
        <v>0.4957</v>
      </c>
      <c r="F74" s="13">
        <v>40544</v>
      </c>
      <c r="G74" s="14" t="s">
        <v>240</v>
      </c>
    </row>
    <row r="75" spans="1:7" ht="63">
      <c r="A75" s="5" t="s">
        <v>213</v>
      </c>
      <c r="B75" s="5" t="s">
        <v>788</v>
      </c>
      <c r="C75" s="6" t="s">
        <v>214</v>
      </c>
      <c r="D75" s="532"/>
      <c r="E75" s="46">
        <v>0.2365</v>
      </c>
      <c r="F75" s="13">
        <v>40544</v>
      </c>
      <c r="G75" s="14" t="s">
        <v>240</v>
      </c>
    </row>
    <row r="76" spans="1:7" ht="63">
      <c r="A76" s="4" t="s">
        <v>215</v>
      </c>
      <c r="B76" s="5" t="s">
        <v>791</v>
      </c>
      <c r="C76" s="6" t="s">
        <v>203</v>
      </c>
      <c r="D76" s="532"/>
      <c r="E76" s="46">
        <v>0.01</v>
      </c>
      <c r="F76" s="13">
        <v>40544</v>
      </c>
      <c r="G76" s="14" t="s">
        <v>240</v>
      </c>
    </row>
    <row r="77" spans="1:7" ht="63">
      <c r="A77" s="4" t="s">
        <v>216</v>
      </c>
      <c r="B77" s="5" t="s">
        <v>217</v>
      </c>
      <c r="C77" s="6" t="s">
        <v>218</v>
      </c>
      <c r="D77" s="532"/>
      <c r="E77" s="46">
        <v>0.0372</v>
      </c>
      <c r="F77" s="13">
        <v>40544</v>
      </c>
      <c r="G77" s="14" t="s">
        <v>240</v>
      </c>
    </row>
    <row r="78" spans="1:7" ht="22.5">
      <c r="A78" s="523" t="s">
        <v>219</v>
      </c>
      <c r="B78" s="516" t="s">
        <v>220</v>
      </c>
      <c r="C78" s="6" t="s">
        <v>221</v>
      </c>
      <c r="D78" s="532"/>
      <c r="E78" s="513">
        <v>0.0804</v>
      </c>
      <c r="F78" s="512">
        <v>40544</v>
      </c>
      <c r="G78" s="504" t="s">
        <v>240</v>
      </c>
    </row>
    <row r="79" spans="1:7" ht="22.5">
      <c r="A79" s="523"/>
      <c r="B79" s="516"/>
      <c r="C79" s="6" t="s">
        <v>222</v>
      </c>
      <c r="D79" s="532"/>
      <c r="E79" s="515"/>
      <c r="F79" s="505"/>
      <c r="G79" s="505"/>
    </row>
    <row r="80" spans="1:7" ht="63">
      <c r="A80" s="9" t="s">
        <v>223</v>
      </c>
      <c r="B80" s="5" t="s">
        <v>224</v>
      </c>
      <c r="C80" s="6" t="s">
        <v>225</v>
      </c>
      <c r="D80" s="532"/>
      <c r="E80" s="513">
        <v>0.5791</v>
      </c>
      <c r="F80" s="512">
        <v>40544</v>
      </c>
      <c r="G80" s="504" t="s">
        <v>240</v>
      </c>
    </row>
    <row r="81" spans="1:7" ht="22.5">
      <c r="A81" s="508" t="s">
        <v>226</v>
      </c>
      <c r="B81" s="516" t="s">
        <v>227</v>
      </c>
      <c r="C81" s="6" t="s">
        <v>228</v>
      </c>
      <c r="D81" s="532"/>
      <c r="E81" s="514"/>
      <c r="F81" s="505"/>
      <c r="G81" s="505"/>
    </row>
    <row r="82" spans="1:7" ht="67.5">
      <c r="A82" s="508"/>
      <c r="B82" s="516"/>
      <c r="C82" s="6" t="s">
        <v>230</v>
      </c>
      <c r="D82" s="532"/>
      <c r="E82" s="514"/>
      <c r="F82" s="505"/>
      <c r="G82" s="505"/>
    </row>
    <row r="83" spans="1:7" ht="22.5">
      <c r="A83" s="508"/>
      <c r="B83" s="516"/>
      <c r="C83" s="6" t="s">
        <v>231</v>
      </c>
      <c r="D83" s="532"/>
      <c r="E83" s="514"/>
      <c r="F83" s="505"/>
      <c r="G83" s="505"/>
    </row>
    <row r="84" spans="1:7" ht="22.5">
      <c r="A84" s="508"/>
      <c r="B84" s="516"/>
      <c r="C84" s="6" t="s">
        <v>232</v>
      </c>
      <c r="D84" s="533"/>
      <c r="E84" s="515"/>
      <c r="F84" s="505"/>
      <c r="G84" s="505"/>
    </row>
    <row r="85" spans="1:7" ht="15.75">
      <c r="A85" s="508" t="s">
        <v>233</v>
      </c>
      <c r="B85" s="506" t="s">
        <v>804</v>
      </c>
      <c r="C85" s="6" t="s">
        <v>234</v>
      </c>
      <c r="D85" s="10"/>
      <c r="E85" s="509">
        <v>0.4141</v>
      </c>
      <c r="F85" s="512">
        <v>40544</v>
      </c>
      <c r="G85" s="504" t="s">
        <v>240</v>
      </c>
    </row>
    <row r="86" spans="1:7" ht="15.75">
      <c r="A86" s="508"/>
      <c r="B86" s="506"/>
      <c r="C86" s="6" t="s">
        <v>235</v>
      </c>
      <c r="D86" s="10"/>
      <c r="E86" s="510"/>
      <c r="F86" s="505"/>
      <c r="G86" s="505"/>
    </row>
    <row r="87" spans="1:7" ht="45">
      <c r="A87" s="508"/>
      <c r="B87" s="506"/>
      <c r="C87" s="6" t="s">
        <v>236</v>
      </c>
      <c r="D87" s="5" t="s">
        <v>757</v>
      </c>
      <c r="E87" s="510"/>
      <c r="F87" s="505"/>
      <c r="G87" s="505"/>
    </row>
    <row r="88" spans="1:7" ht="31.5">
      <c r="A88" s="508"/>
      <c r="B88" s="506"/>
      <c r="C88" s="6" t="s">
        <v>237</v>
      </c>
      <c r="D88" s="5" t="s">
        <v>757</v>
      </c>
      <c r="E88" s="511"/>
      <c r="F88" s="505"/>
      <c r="G88" s="505"/>
    </row>
    <row r="89" spans="1:5" ht="15.75">
      <c r="A89" s="506" t="s">
        <v>238</v>
      </c>
      <c r="B89" s="506"/>
      <c r="C89" s="506"/>
      <c r="D89" s="506"/>
      <c r="E89" s="507">
        <f>SUM(E5:E17,E20:E24,E27:E55,E58:E64,E67:E88)</f>
        <v>13.247599999999998</v>
      </c>
    </row>
    <row r="90" spans="1:5" ht="15.75">
      <c r="A90" s="506"/>
      <c r="B90" s="506"/>
      <c r="C90" s="506"/>
      <c r="D90" s="506"/>
      <c r="E90" s="507"/>
    </row>
  </sheetData>
  <sheetProtection/>
  <mergeCells count="81">
    <mergeCell ref="A65:G66"/>
    <mergeCell ref="A78:A79"/>
    <mergeCell ref="B78:B79"/>
    <mergeCell ref="D67:D84"/>
    <mergeCell ref="E78:E79"/>
    <mergeCell ref="A36:A43"/>
    <mergeCell ref="B36:B43"/>
    <mergeCell ref="C36:C38"/>
    <mergeCell ref="A44:A51"/>
    <mergeCell ref="B44:B51"/>
    <mergeCell ref="C44:C45"/>
    <mergeCell ref="C46:C47"/>
    <mergeCell ref="C48:C49"/>
    <mergeCell ref="C50:C51"/>
    <mergeCell ref="C40:C41"/>
    <mergeCell ref="A18:G19"/>
    <mergeCell ref="A21:A24"/>
    <mergeCell ref="B21:B24"/>
    <mergeCell ref="A27:A35"/>
    <mergeCell ref="B27:B35"/>
    <mergeCell ref="E27:E31"/>
    <mergeCell ref="F27:F31"/>
    <mergeCell ref="E21:E24"/>
    <mergeCell ref="F21:F24"/>
    <mergeCell ref="G21:G24"/>
    <mergeCell ref="B1:E1"/>
    <mergeCell ref="A3:G4"/>
    <mergeCell ref="A10:A11"/>
    <mergeCell ref="B10:B11"/>
    <mergeCell ref="E10:E11"/>
    <mergeCell ref="F10:F11"/>
    <mergeCell ref="G10:G11"/>
    <mergeCell ref="C32:C33"/>
    <mergeCell ref="D32:D33"/>
    <mergeCell ref="E32:E35"/>
    <mergeCell ref="F32:F35"/>
    <mergeCell ref="A25:G26"/>
    <mergeCell ref="G27:G31"/>
    <mergeCell ref="C30:C31"/>
    <mergeCell ref="D30:D31"/>
    <mergeCell ref="B52:B54"/>
    <mergeCell ref="E52:E54"/>
    <mergeCell ref="F52:F54"/>
    <mergeCell ref="G32:G35"/>
    <mergeCell ref="C34:C35"/>
    <mergeCell ref="D34:D35"/>
    <mergeCell ref="D36:D38"/>
    <mergeCell ref="E36:E51"/>
    <mergeCell ref="F36:F51"/>
    <mergeCell ref="G36:G51"/>
    <mergeCell ref="D40:D41"/>
    <mergeCell ref="C42:C43"/>
    <mergeCell ref="D42:D43"/>
    <mergeCell ref="G52:G54"/>
    <mergeCell ref="D50:D51"/>
    <mergeCell ref="D44:D45"/>
    <mergeCell ref="D46:D47"/>
    <mergeCell ref="D48:D49"/>
    <mergeCell ref="B58:B59"/>
    <mergeCell ref="D58:D64"/>
    <mergeCell ref="A60:A61"/>
    <mergeCell ref="B60:B61"/>
    <mergeCell ref="A62:A63"/>
    <mergeCell ref="B62:B63"/>
    <mergeCell ref="A52:A54"/>
    <mergeCell ref="F78:F79"/>
    <mergeCell ref="G78:G79"/>
    <mergeCell ref="E80:E84"/>
    <mergeCell ref="F80:F84"/>
    <mergeCell ref="G80:G84"/>
    <mergeCell ref="A81:A84"/>
    <mergeCell ref="B81:B84"/>
    <mergeCell ref="A56:G57"/>
    <mergeCell ref="A58:A59"/>
    <mergeCell ref="G85:G88"/>
    <mergeCell ref="A89:D90"/>
    <mergeCell ref="E89:E90"/>
    <mergeCell ref="A85:A88"/>
    <mergeCell ref="B85:B88"/>
    <mergeCell ref="E85:E88"/>
    <mergeCell ref="F85:F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15" customWidth="1"/>
    <col min="2" max="2" width="60.140625" style="15" customWidth="1"/>
    <col min="3" max="3" width="19.7109375" style="15" customWidth="1"/>
    <col min="4" max="4" width="14.57421875" style="15" customWidth="1"/>
    <col min="5" max="5" width="13.140625" style="15" hidden="1" customWidth="1"/>
    <col min="6" max="6" width="0" style="15" hidden="1" customWidth="1"/>
    <col min="7" max="16384" width="9.140625" style="15" customWidth="1"/>
  </cols>
  <sheetData>
    <row r="1" ht="15.75">
      <c r="A1" s="47" t="s">
        <v>354</v>
      </c>
    </row>
    <row r="2" ht="15.75">
      <c r="A2" s="47" t="s">
        <v>355</v>
      </c>
    </row>
    <row r="3" ht="20.25" customHeight="1">
      <c r="B3" s="107" t="s">
        <v>356</v>
      </c>
    </row>
    <row r="4" spans="1:4" ht="36.75" customHeight="1">
      <c r="A4" s="108" t="s">
        <v>126</v>
      </c>
      <c r="B4" s="49" t="s">
        <v>489</v>
      </c>
      <c r="C4" s="49" t="s">
        <v>559</v>
      </c>
      <c r="D4" s="49" t="s">
        <v>491</v>
      </c>
    </row>
    <row r="5" spans="1:4" ht="15.75">
      <c r="A5" s="109" t="s">
        <v>352</v>
      </c>
      <c r="B5" s="55" t="s">
        <v>492</v>
      </c>
      <c r="C5" s="49" t="s">
        <v>493</v>
      </c>
      <c r="D5" s="110">
        <v>42460</v>
      </c>
    </row>
    <row r="6" spans="1:4" ht="15.75">
      <c r="A6" s="109" t="s">
        <v>353</v>
      </c>
      <c r="B6" s="55" t="s">
        <v>357</v>
      </c>
      <c r="C6" s="49" t="s">
        <v>493</v>
      </c>
      <c r="D6" s="111" t="s">
        <v>358</v>
      </c>
    </row>
    <row r="7" spans="1:4" ht="16.5" thickBot="1">
      <c r="A7" s="112" t="s">
        <v>39</v>
      </c>
      <c r="B7" s="113" t="s">
        <v>359</v>
      </c>
      <c r="C7" s="114" t="s">
        <v>493</v>
      </c>
      <c r="D7" s="115">
        <v>42369</v>
      </c>
    </row>
    <row r="8" spans="1:4" ht="17.25" customHeight="1">
      <c r="A8" s="116" t="s">
        <v>360</v>
      </c>
      <c r="B8" s="117"/>
      <c r="C8" s="117"/>
      <c r="D8" s="118"/>
    </row>
    <row r="9" spans="1:4" ht="13.5">
      <c r="A9" s="119" t="s">
        <v>40</v>
      </c>
      <c r="B9" s="120" t="s">
        <v>361</v>
      </c>
      <c r="C9" s="121" t="s">
        <v>610</v>
      </c>
      <c r="D9" s="122">
        <v>0</v>
      </c>
    </row>
    <row r="10" spans="1:4" ht="13.5">
      <c r="A10" s="119" t="s">
        <v>501</v>
      </c>
      <c r="B10" s="120" t="s">
        <v>362</v>
      </c>
      <c r="C10" s="121" t="s">
        <v>610</v>
      </c>
      <c r="D10" s="122">
        <v>-122610.94</v>
      </c>
    </row>
    <row r="11" spans="1:4" ht="13.5">
      <c r="A11" s="119" t="s">
        <v>502</v>
      </c>
      <c r="B11" s="120" t="s">
        <v>363</v>
      </c>
      <c r="C11" s="121" t="s">
        <v>610</v>
      </c>
      <c r="D11" s="122">
        <v>60698.92</v>
      </c>
    </row>
    <row r="12" spans="1:4" ht="25.5">
      <c r="A12" s="119" t="s">
        <v>504</v>
      </c>
      <c r="B12" s="123" t="s">
        <v>364</v>
      </c>
      <c r="C12" s="120" t="s">
        <v>610</v>
      </c>
      <c r="D12" s="124">
        <f>SUM(D13:D15)</f>
        <v>70510.81</v>
      </c>
    </row>
    <row r="13" spans="1:4" ht="13.5">
      <c r="A13" s="119" t="s">
        <v>506</v>
      </c>
      <c r="B13" s="120" t="s">
        <v>365</v>
      </c>
      <c r="C13" s="121" t="s">
        <v>610</v>
      </c>
      <c r="D13" s="124">
        <f>D28+D30+D32</f>
        <v>56408.65</v>
      </c>
    </row>
    <row r="14" spans="1:4" ht="13.5">
      <c r="A14" s="119" t="s">
        <v>508</v>
      </c>
      <c r="B14" s="120" t="s">
        <v>366</v>
      </c>
      <c r="C14" s="121" t="s">
        <v>610</v>
      </c>
      <c r="D14" s="124">
        <f>D36</f>
        <v>1117.53</v>
      </c>
    </row>
    <row r="15" spans="1:4" ht="12.75">
      <c r="A15" s="119" t="s">
        <v>510</v>
      </c>
      <c r="B15" s="120" t="s">
        <v>367</v>
      </c>
      <c r="C15" s="120" t="s">
        <v>610</v>
      </c>
      <c r="D15" s="124">
        <f>D34</f>
        <v>12984.63</v>
      </c>
    </row>
    <row r="16" spans="1:4" ht="12.75">
      <c r="A16" s="119" t="s">
        <v>575</v>
      </c>
      <c r="B16" s="120" t="s">
        <v>368</v>
      </c>
      <c r="C16" s="120" t="s">
        <v>610</v>
      </c>
      <c r="D16" s="122">
        <f>SUM(D17:D21)</f>
        <v>46817.44</v>
      </c>
    </row>
    <row r="17" spans="1:4" ht="12.75">
      <c r="A17" s="119" t="s">
        <v>514</v>
      </c>
      <c r="B17" s="120" t="s">
        <v>369</v>
      </c>
      <c r="C17" s="120" t="s">
        <v>610</v>
      </c>
      <c r="D17" s="122">
        <v>46817.44</v>
      </c>
    </row>
    <row r="18" spans="1:4" ht="12.75">
      <c r="A18" s="119" t="s">
        <v>516</v>
      </c>
      <c r="B18" s="120" t="s">
        <v>370</v>
      </c>
      <c r="C18" s="120" t="s">
        <v>610</v>
      </c>
      <c r="D18" s="122">
        <v>0</v>
      </c>
    </row>
    <row r="19" spans="1:4" ht="12.75">
      <c r="A19" s="119" t="s">
        <v>518</v>
      </c>
      <c r="B19" s="120" t="s">
        <v>371</v>
      </c>
      <c r="C19" s="120" t="s">
        <v>610</v>
      </c>
      <c r="D19" s="122">
        <v>0</v>
      </c>
    </row>
    <row r="20" spans="1:4" ht="13.5">
      <c r="A20" s="119" t="s">
        <v>520</v>
      </c>
      <c r="B20" s="120" t="s">
        <v>372</v>
      </c>
      <c r="C20" s="121" t="s">
        <v>610</v>
      </c>
      <c r="D20" s="122">
        <v>0</v>
      </c>
    </row>
    <row r="21" spans="1:4" ht="13.5">
      <c r="A21" s="119" t="s">
        <v>522</v>
      </c>
      <c r="B21" s="120" t="s">
        <v>373</v>
      </c>
      <c r="C21" s="121" t="s">
        <v>610</v>
      </c>
      <c r="D21" s="122">
        <v>0</v>
      </c>
    </row>
    <row r="22" spans="1:4" ht="13.5">
      <c r="A22" s="119" t="s">
        <v>524</v>
      </c>
      <c r="B22" s="120" t="s">
        <v>374</v>
      </c>
      <c r="C22" s="121" t="s">
        <v>610</v>
      </c>
      <c r="D22" s="124">
        <f>D9+D16</f>
        <v>46817.44</v>
      </c>
    </row>
    <row r="23" spans="1:4" ht="12.75">
      <c r="A23" s="119" t="s">
        <v>527</v>
      </c>
      <c r="B23" s="120" t="s">
        <v>375</v>
      </c>
      <c r="C23" s="120" t="s">
        <v>610</v>
      </c>
      <c r="D23" s="122">
        <v>0</v>
      </c>
    </row>
    <row r="24" spans="1:4" ht="12.75">
      <c r="A24" s="119" t="s">
        <v>529</v>
      </c>
      <c r="B24" s="120" t="s">
        <v>376</v>
      </c>
      <c r="C24" s="120" t="s">
        <v>610</v>
      </c>
      <c r="D24" s="124">
        <f>D10</f>
        <v>-122610.94</v>
      </c>
    </row>
    <row r="25" spans="1:4" ht="12.75">
      <c r="A25" s="119" t="s">
        <v>531</v>
      </c>
      <c r="B25" s="120" t="s">
        <v>377</v>
      </c>
      <c r="C25" s="120" t="s">
        <v>610</v>
      </c>
      <c r="D25" s="124">
        <v>84392.3</v>
      </c>
    </row>
    <row r="26" spans="1:5" ht="34.5" customHeight="1">
      <c r="A26" s="537" t="s">
        <v>378</v>
      </c>
      <c r="B26" s="538"/>
      <c r="C26" s="538"/>
      <c r="D26" s="539"/>
      <c r="E26" s="15">
        <v>70510.82</v>
      </c>
    </row>
    <row r="27" spans="1:5" ht="28.5" customHeight="1">
      <c r="A27" s="125" t="s">
        <v>379</v>
      </c>
      <c r="B27" s="536" t="s">
        <v>380</v>
      </c>
      <c r="C27" s="450"/>
      <c r="D27" s="450"/>
      <c r="E27" s="126"/>
    </row>
    <row r="28" spans="1:5" ht="12.75" customHeight="1">
      <c r="A28" s="127" t="s">
        <v>381</v>
      </c>
      <c r="B28" s="128" t="s">
        <v>382</v>
      </c>
      <c r="C28" s="120" t="s">
        <v>610</v>
      </c>
      <c r="D28" s="122">
        <f>ROUND($E$26/SUM($E$28:$E$36)*E28,2)</f>
        <v>3937.96</v>
      </c>
      <c r="E28" s="15">
        <v>0.74</v>
      </c>
    </row>
    <row r="29" spans="1:4" ht="29.25" customHeight="1">
      <c r="A29" s="127" t="s">
        <v>383</v>
      </c>
      <c r="B29" s="536" t="s">
        <v>384</v>
      </c>
      <c r="C29" s="450"/>
      <c r="D29" s="450"/>
    </row>
    <row r="30" spans="1:5" ht="12.75">
      <c r="A30" s="127" t="s">
        <v>385</v>
      </c>
      <c r="B30" s="128" t="s">
        <v>382</v>
      </c>
      <c r="C30" s="120" t="s">
        <v>610</v>
      </c>
      <c r="D30" s="122">
        <f>ROUND($E$26/SUM($E$28:$E$36)*E30,2)</f>
        <v>10643.14</v>
      </c>
      <c r="E30" s="15">
        <v>2</v>
      </c>
    </row>
    <row r="31" spans="1:4" ht="17.25" customHeight="1">
      <c r="A31" s="127" t="s">
        <v>386</v>
      </c>
      <c r="B31" s="536" t="s">
        <v>387</v>
      </c>
      <c r="C31" s="450"/>
      <c r="D31" s="450"/>
    </row>
    <row r="32" spans="1:5" ht="12.75">
      <c r="A32" s="127" t="s">
        <v>388</v>
      </c>
      <c r="B32" s="128" t="s">
        <v>382</v>
      </c>
      <c r="C32" s="120" t="s">
        <v>610</v>
      </c>
      <c r="D32" s="122">
        <f>ROUND($E$26/SUM($E$28:$E$36)*E32,2)</f>
        <v>41827.55</v>
      </c>
      <c r="E32" s="15">
        <f>13.25-5.39</f>
        <v>7.86</v>
      </c>
    </row>
    <row r="33" spans="1:4" ht="16.5" customHeight="1">
      <c r="A33" s="127" t="s">
        <v>389</v>
      </c>
      <c r="B33" s="536" t="s">
        <v>390</v>
      </c>
      <c r="C33" s="450"/>
      <c r="D33" s="450"/>
    </row>
    <row r="34" spans="1:5" ht="12.75">
      <c r="A34" s="127" t="s">
        <v>391</v>
      </c>
      <c r="B34" s="128" t="s">
        <v>382</v>
      </c>
      <c r="C34" s="120" t="s">
        <v>610</v>
      </c>
      <c r="D34" s="122">
        <f>ROUND($E$26/SUM($E$28:$E$36)*E34,2)</f>
        <v>12984.63</v>
      </c>
      <c r="E34" s="15">
        <v>2.44</v>
      </c>
    </row>
    <row r="35" spans="1:4" ht="16.5" customHeight="1">
      <c r="A35" s="127" t="s">
        <v>392</v>
      </c>
      <c r="B35" s="536" t="s">
        <v>393</v>
      </c>
      <c r="C35" s="450"/>
      <c r="D35" s="450"/>
    </row>
    <row r="36" spans="1:5" ht="12.75">
      <c r="A36" s="127" t="s">
        <v>394</v>
      </c>
      <c r="B36" s="128" t="s">
        <v>382</v>
      </c>
      <c r="C36" s="120" t="s">
        <v>610</v>
      </c>
      <c r="D36" s="122">
        <f>ROUND($E$26/SUM($E$28:$E$36)*E36,2)</f>
        <v>1117.53</v>
      </c>
      <c r="E36" s="15">
        <v>0.21</v>
      </c>
    </row>
    <row r="37" spans="1:4" ht="12.75">
      <c r="A37" s="129"/>
      <c r="B37" s="130" t="s">
        <v>395</v>
      </c>
      <c r="C37" s="131"/>
      <c r="D37" s="132"/>
    </row>
    <row r="38" spans="1:4" ht="12.75">
      <c r="A38" s="133">
        <v>1</v>
      </c>
      <c r="B38" s="134" t="s">
        <v>396</v>
      </c>
      <c r="C38" s="131" t="s">
        <v>397</v>
      </c>
      <c r="D38" s="135"/>
    </row>
    <row r="39" spans="1:4" ht="12.75">
      <c r="A39" s="136"/>
      <c r="B39" s="137" t="s">
        <v>398</v>
      </c>
      <c r="C39" s="138" t="s">
        <v>399</v>
      </c>
      <c r="D39" s="139" t="s">
        <v>172</v>
      </c>
    </row>
    <row r="40" spans="1:4" ht="12.75">
      <c r="A40" s="136"/>
      <c r="B40" s="137" t="s">
        <v>400</v>
      </c>
      <c r="C40" s="138" t="s">
        <v>399</v>
      </c>
      <c r="D40" s="139" t="s">
        <v>401</v>
      </c>
    </row>
    <row r="41" spans="1:4" ht="12.75">
      <c r="A41" s="136"/>
      <c r="B41" s="68" t="s">
        <v>402</v>
      </c>
      <c r="C41" s="140" t="s">
        <v>610</v>
      </c>
      <c r="D41" s="106">
        <v>2.42</v>
      </c>
    </row>
    <row r="42" spans="1:4" ht="12.75">
      <c r="A42" s="133">
        <v>2</v>
      </c>
      <c r="B42" s="134" t="s">
        <v>396</v>
      </c>
      <c r="C42" s="131" t="s">
        <v>403</v>
      </c>
      <c r="D42" s="135"/>
    </row>
    <row r="43" spans="1:4" ht="12.75">
      <c r="A43" s="136"/>
      <c r="B43" s="137" t="s">
        <v>398</v>
      </c>
      <c r="C43" s="138" t="s">
        <v>399</v>
      </c>
      <c r="D43" s="139" t="s">
        <v>404</v>
      </c>
    </row>
    <row r="44" spans="1:4" ht="12.75">
      <c r="A44" s="136"/>
      <c r="B44" s="137" t="s">
        <v>400</v>
      </c>
      <c r="C44" s="138" t="s">
        <v>399</v>
      </c>
      <c r="D44" s="139" t="s">
        <v>401</v>
      </c>
    </row>
    <row r="45" spans="1:4" ht="12.75">
      <c r="A45" s="136"/>
      <c r="B45" s="68" t="s">
        <v>402</v>
      </c>
      <c r="C45" s="140" t="s">
        <v>610</v>
      </c>
      <c r="D45" s="141">
        <v>1</v>
      </c>
    </row>
    <row r="46" spans="1:4" ht="12.75">
      <c r="A46" s="133">
        <v>3</v>
      </c>
      <c r="B46" s="134" t="s">
        <v>396</v>
      </c>
      <c r="C46" s="131" t="s">
        <v>405</v>
      </c>
      <c r="D46" s="135"/>
    </row>
    <row r="47" spans="1:4" ht="12.75">
      <c r="A47" s="136"/>
      <c r="B47" s="137" t="s">
        <v>398</v>
      </c>
      <c r="C47" s="138" t="s">
        <v>399</v>
      </c>
      <c r="D47" s="139" t="s">
        <v>404</v>
      </c>
    </row>
    <row r="48" spans="1:4" ht="12.75">
      <c r="A48" s="136"/>
      <c r="B48" s="137" t="s">
        <v>400</v>
      </c>
      <c r="C48" s="138" t="s">
        <v>399</v>
      </c>
      <c r="D48" s="139" t="s">
        <v>401</v>
      </c>
    </row>
    <row r="49" spans="1:4" ht="12.75">
      <c r="A49" s="136"/>
      <c r="B49" s="68" t="s">
        <v>402</v>
      </c>
      <c r="C49" s="140" t="s">
        <v>610</v>
      </c>
      <c r="D49" s="141">
        <v>3.77</v>
      </c>
    </row>
    <row r="50" spans="1:4" ht="12.75">
      <c r="A50" s="133">
        <v>4</v>
      </c>
      <c r="B50" s="134" t="s">
        <v>396</v>
      </c>
      <c r="C50" s="131" t="s">
        <v>406</v>
      </c>
      <c r="D50" s="135"/>
    </row>
    <row r="51" spans="1:4" ht="12.75">
      <c r="A51" s="136"/>
      <c r="B51" s="137" t="s">
        <v>398</v>
      </c>
      <c r="C51" s="138" t="s">
        <v>399</v>
      </c>
      <c r="D51" s="139" t="s">
        <v>176</v>
      </c>
    </row>
    <row r="52" spans="1:4" ht="12.75">
      <c r="A52" s="136"/>
      <c r="B52" s="137" t="s">
        <v>400</v>
      </c>
      <c r="C52" s="138" t="s">
        <v>399</v>
      </c>
      <c r="D52" s="139" t="s">
        <v>401</v>
      </c>
    </row>
    <row r="53" spans="1:4" ht="12.75">
      <c r="A53" s="136"/>
      <c r="B53" s="68" t="s">
        <v>402</v>
      </c>
      <c r="C53" s="140" t="s">
        <v>610</v>
      </c>
      <c r="D53" s="141">
        <v>0.83</v>
      </c>
    </row>
    <row r="54" spans="1:4" ht="26.25" customHeight="1">
      <c r="A54" s="133">
        <v>5</v>
      </c>
      <c r="B54" s="134" t="s">
        <v>396</v>
      </c>
      <c r="C54" s="534" t="s">
        <v>407</v>
      </c>
      <c r="D54" s="535"/>
    </row>
    <row r="55" spans="1:4" ht="12.75">
      <c r="A55" s="136"/>
      <c r="B55" s="137" t="s">
        <v>398</v>
      </c>
      <c r="C55" s="138" t="s">
        <v>399</v>
      </c>
      <c r="D55" s="139" t="s">
        <v>408</v>
      </c>
    </row>
    <row r="56" spans="1:4" ht="12.75">
      <c r="A56" s="136"/>
      <c r="B56" s="137" t="s">
        <v>400</v>
      </c>
      <c r="C56" s="138" t="s">
        <v>399</v>
      </c>
      <c r="D56" s="139" t="s">
        <v>401</v>
      </c>
    </row>
    <row r="57" spans="1:4" ht="12.75">
      <c r="A57" s="136"/>
      <c r="B57" s="68" t="s">
        <v>402</v>
      </c>
      <c r="C57" s="140" t="s">
        <v>610</v>
      </c>
      <c r="D57" s="141">
        <v>0.74</v>
      </c>
    </row>
    <row r="58" spans="1:4" ht="39" customHeight="1">
      <c r="A58" s="133">
        <v>6</v>
      </c>
      <c r="B58" s="134" t="s">
        <v>396</v>
      </c>
      <c r="C58" s="534" t="s">
        <v>409</v>
      </c>
      <c r="D58" s="535"/>
    </row>
    <row r="59" spans="1:4" ht="12.75">
      <c r="A59" s="136"/>
      <c r="B59" s="137" t="s">
        <v>398</v>
      </c>
      <c r="C59" s="138" t="s">
        <v>399</v>
      </c>
      <c r="D59" s="139" t="s">
        <v>410</v>
      </c>
    </row>
    <row r="60" spans="1:4" ht="12.75">
      <c r="A60" s="136"/>
      <c r="B60" s="137" t="s">
        <v>400</v>
      </c>
      <c r="C60" s="138" t="s">
        <v>399</v>
      </c>
      <c r="D60" s="139" t="s">
        <v>401</v>
      </c>
    </row>
    <row r="61" spans="1:4" ht="12.75">
      <c r="A61" s="136"/>
      <c r="B61" s="68" t="s">
        <v>402</v>
      </c>
      <c r="C61" s="140" t="s">
        <v>610</v>
      </c>
      <c r="D61" s="141">
        <v>1.84</v>
      </c>
    </row>
    <row r="62" spans="1:4" ht="54.75" customHeight="1">
      <c r="A62" s="133">
        <v>7</v>
      </c>
      <c r="B62" s="134" t="s">
        <v>396</v>
      </c>
      <c r="C62" s="534" t="s">
        <v>390</v>
      </c>
      <c r="D62" s="535"/>
    </row>
    <row r="63" spans="1:4" ht="12.75">
      <c r="A63" s="136"/>
      <c r="B63" s="137" t="s">
        <v>398</v>
      </c>
      <c r="C63" s="138" t="s">
        <v>399</v>
      </c>
      <c r="D63" s="139" t="s">
        <v>172</v>
      </c>
    </row>
    <row r="64" spans="1:4" ht="12.75">
      <c r="A64" s="136"/>
      <c r="B64" s="137" t="s">
        <v>400</v>
      </c>
      <c r="C64" s="138" t="s">
        <v>399</v>
      </c>
      <c r="D64" s="139" t="s">
        <v>401</v>
      </c>
    </row>
    <row r="65" spans="1:4" ht="12.75">
      <c r="A65" s="136"/>
      <c r="B65" s="68" t="s">
        <v>402</v>
      </c>
      <c r="C65" s="140" t="s">
        <v>610</v>
      </c>
      <c r="D65" s="141">
        <v>2.44</v>
      </c>
    </row>
    <row r="66" spans="1:4" ht="24.75" customHeight="1">
      <c r="A66" s="133">
        <v>8</v>
      </c>
      <c r="B66" s="134" t="s">
        <v>396</v>
      </c>
      <c r="C66" s="534" t="s">
        <v>411</v>
      </c>
      <c r="D66" s="535"/>
    </row>
    <row r="67" spans="1:4" ht="12.75">
      <c r="A67" s="136"/>
      <c r="B67" s="137" t="s">
        <v>398</v>
      </c>
      <c r="C67" s="138" t="s">
        <v>399</v>
      </c>
      <c r="D67" s="139" t="s">
        <v>774</v>
      </c>
    </row>
    <row r="68" spans="1:4" ht="12.75">
      <c r="A68" s="136"/>
      <c r="B68" s="137" t="s">
        <v>400</v>
      </c>
      <c r="C68" s="138" t="s">
        <v>399</v>
      </c>
      <c r="D68" s="139" t="s">
        <v>401</v>
      </c>
    </row>
    <row r="69" spans="1:4" ht="12.75">
      <c r="A69" s="136"/>
      <c r="B69" s="68" t="s">
        <v>402</v>
      </c>
      <c r="C69" s="140" t="s">
        <v>610</v>
      </c>
      <c r="D69" s="141">
        <f>E36</f>
        <v>0.21</v>
      </c>
    </row>
    <row r="70" spans="1:4" ht="70.5" customHeight="1">
      <c r="A70" s="133">
        <v>9</v>
      </c>
      <c r="B70" s="134" t="s">
        <v>396</v>
      </c>
      <c r="C70" s="534" t="s">
        <v>229</v>
      </c>
      <c r="D70" s="535"/>
    </row>
    <row r="71" spans="1:4" ht="12.75">
      <c r="A71" s="136"/>
      <c r="B71" s="137" t="s">
        <v>398</v>
      </c>
      <c r="C71" s="138" t="s">
        <v>399</v>
      </c>
      <c r="D71" s="139" t="s">
        <v>172</v>
      </c>
    </row>
    <row r="72" spans="1:4" ht="12.75">
      <c r="A72" s="136"/>
      <c r="B72" s="137" t="s">
        <v>400</v>
      </c>
      <c r="C72" s="138" t="s">
        <v>399</v>
      </c>
      <c r="D72" s="139" t="s">
        <v>401</v>
      </c>
    </row>
    <row r="73" spans="1:4" ht="12.75">
      <c r="A73" s="136"/>
      <c r="B73" s="68" t="s">
        <v>402</v>
      </c>
      <c r="C73" s="140" t="s">
        <v>610</v>
      </c>
      <c r="D73" s="141">
        <f>13.25-D69-D65-D61-D57-D53-D49-D45-D41</f>
        <v>0</v>
      </c>
    </row>
    <row r="74" spans="1:4" ht="12.75">
      <c r="A74" s="133">
        <v>10</v>
      </c>
      <c r="B74" s="134" t="s">
        <v>396</v>
      </c>
      <c r="C74" s="131"/>
      <c r="D74" s="135"/>
    </row>
    <row r="75" spans="1:4" ht="12.75">
      <c r="A75" s="136"/>
      <c r="B75" s="137" t="s">
        <v>398</v>
      </c>
      <c r="C75" s="138" t="s">
        <v>399</v>
      </c>
      <c r="D75" s="139"/>
    </row>
    <row r="76" spans="1:4" ht="12.75">
      <c r="A76" s="136"/>
      <c r="B76" s="137" t="s">
        <v>400</v>
      </c>
      <c r="C76" s="138" t="s">
        <v>399</v>
      </c>
      <c r="D76" s="139"/>
    </row>
    <row r="77" spans="1:4" ht="12.75">
      <c r="A77" s="136"/>
      <c r="B77" s="68" t="s">
        <v>402</v>
      </c>
      <c r="C77" s="140" t="s">
        <v>610</v>
      </c>
      <c r="D77" s="106"/>
    </row>
    <row r="78" spans="1:4" ht="12.75">
      <c r="A78" s="133">
        <v>11</v>
      </c>
      <c r="B78" s="134" t="s">
        <v>396</v>
      </c>
      <c r="C78" s="131"/>
      <c r="D78" s="135"/>
    </row>
    <row r="79" spans="1:4" ht="12.75">
      <c r="A79" s="136"/>
      <c r="B79" s="137" t="s">
        <v>398</v>
      </c>
      <c r="C79" s="138" t="s">
        <v>399</v>
      </c>
      <c r="D79" s="139"/>
    </row>
    <row r="80" spans="1:4" ht="12.75">
      <c r="A80" s="136"/>
      <c r="B80" s="137" t="s">
        <v>400</v>
      </c>
      <c r="C80" s="138" t="s">
        <v>399</v>
      </c>
      <c r="D80" s="139"/>
    </row>
    <row r="81" spans="1:4" ht="12.75">
      <c r="A81" s="136"/>
      <c r="B81" s="68" t="s">
        <v>402</v>
      </c>
      <c r="C81" s="140" t="s">
        <v>610</v>
      </c>
      <c r="D81" s="106"/>
    </row>
    <row r="82" spans="1:4" ht="12.75">
      <c r="A82" s="133">
        <v>12</v>
      </c>
      <c r="B82" s="134" t="s">
        <v>396</v>
      </c>
      <c r="C82" s="131"/>
      <c r="D82" s="135"/>
    </row>
    <row r="83" spans="1:4" ht="12.75">
      <c r="A83" s="136"/>
      <c r="B83" s="137" t="s">
        <v>398</v>
      </c>
      <c r="C83" s="138" t="s">
        <v>399</v>
      </c>
      <c r="D83" s="139"/>
    </row>
    <row r="84" spans="1:4" ht="12.75">
      <c r="A84" s="136"/>
      <c r="B84" s="137" t="s">
        <v>400</v>
      </c>
      <c r="C84" s="138" t="s">
        <v>399</v>
      </c>
      <c r="D84" s="139"/>
    </row>
    <row r="85" spans="1:4" ht="12.75">
      <c r="A85" s="136"/>
      <c r="B85" s="68" t="s">
        <v>402</v>
      </c>
      <c r="C85" s="140" t="s">
        <v>610</v>
      </c>
      <c r="D85" s="106"/>
    </row>
    <row r="86" spans="1:4" ht="12.75">
      <c r="A86" s="133">
        <v>13</v>
      </c>
      <c r="B86" s="134" t="s">
        <v>396</v>
      </c>
      <c r="C86" s="131"/>
      <c r="D86" s="135"/>
    </row>
    <row r="87" spans="1:4" ht="12.75">
      <c r="A87" s="136"/>
      <c r="B87" s="137" t="s">
        <v>398</v>
      </c>
      <c r="C87" s="138" t="s">
        <v>399</v>
      </c>
      <c r="D87" s="139"/>
    </row>
    <row r="88" spans="1:4" ht="12.75">
      <c r="A88" s="136"/>
      <c r="B88" s="137" t="s">
        <v>400</v>
      </c>
      <c r="C88" s="138" t="s">
        <v>399</v>
      </c>
      <c r="D88" s="139"/>
    </row>
    <row r="89" spans="1:4" ht="12.75">
      <c r="A89" s="136"/>
      <c r="B89" s="68" t="s">
        <v>402</v>
      </c>
      <c r="C89" s="140" t="s">
        <v>610</v>
      </c>
      <c r="D89" s="106"/>
    </row>
    <row r="90" spans="1:4" ht="12.75">
      <c r="A90" s="133">
        <v>14</v>
      </c>
      <c r="B90" s="134" t="s">
        <v>396</v>
      </c>
      <c r="C90" s="131"/>
      <c r="D90" s="135"/>
    </row>
    <row r="91" spans="1:4" ht="12.75">
      <c r="A91" s="136"/>
      <c r="B91" s="137" t="s">
        <v>398</v>
      </c>
      <c r="C91" s="138" t="s">
        <v>399</v>
      </c>
      <c r="D91" s="139"/>
    </row>
    <row r="92" spans="1:4" ht="12.75">
      <c r="A92" s="136"/>
      <c r="B92" s="137" t="s">
        <v>400</v>
      </c>
      <c r="C92" s="138" t="s">
        <v>399</v>
      </c>
      <c r="D92" s="139"/>
    </row>
    <row r="93" spans="1:4" ht="12.75">
      <c r="A93" s="136"/>
      <c r="B93" s="68" t="s">
        <v>402</v>
      </c>
      <c r="C93" s="140" t="s">
        <v>610</v>
      </c>
      <c r="D93" s="106"/>
    </row>
    <row r="94" spans="1:4" ht="12.75">
      <c r="A94" s="133">
        <v>15</v>
      </c>
      <c r="B94" s="134" t="s">
        <v>396</v>
      </c>
      <c r="C94" s="131"/>
      <c r="D94" s="135"/>
    </row>
    <row r="95" spans="1:4" ht="12.75">
      <c r="A95" s="136"/>
      <c r="B95" s="137" t="s">
        <v>398</v>
      </c>
      <c r="C95" s="138" t="s">
        <v>399</v>
      </c>
      <c r="D95" s="139"/>
    </row>
    <row r="96" spans="1:4" ht="12.75">
      <c r="A96" s="136"/>
      <c r="B96" s="137" t="s">
        <v>400</v>
      </c>
      <c r="C96" s="138" t="s">
        <v>399</v>
      </c>
      <c r="D96" s="139"/>
    </row>
    <row r="97" spans="1:4" ht="12.75">
      <c r="A97" s="136"/>
      <c r="B97" s="68" t="s">
        <v>402</v>
      </c>
      <c r="C97" s="140" t="s">
        <v>610</v>
      </c>
      <c r="D97" s="106"/>
    </row>
    <row r="98" spans="1:4" ht="12.75">
      <c r="A98" s="133">
        <v>16</v>
      </c>
      <c r="B98" s="134" t="s">
        <v>396</v>
      </c>
      <c r="C98" s="131"/>
      <c r="D98" s="135"/>
    </row>
    <row r="99" spans="1:4" ht="12.75">
      <c r="A99" s="136"/>
      <c r="B99" s="137" t="s">
        <v>398</v>
      </c>
      <c r="C99" s="138" t="s">
        <v>399</v>
      </c>
      <c r="D99" s="139"/>
    </row>
    <row r="100" spans="1:4" ht="12.75">
      <c r="A100" s="136"/>
      <c r="B100" s="137" t="s">
        <v>400</v>
      </c>
      <c r="C100" s="138" t="s">
        <v>399</v>
      </c>
      <c r="D100" s="139"/>
    </row>
    <row r="101" spans="1:4" ht="12.75">
      <c r="A101" s="136"/>
      <c r="B101" s="68" t="s">
        <v>402</v>
      </c>
      <c r="C101" s="140" t="s">
        <v>610</v>
      </c>
      <c r="D101" s="106"/>
    </row>
    <row r="102" spans="1:4" ht="12.75">
      <c r="A102" s="133">
        <v>17</v>
      </c>
      <c r="B102" s="134" t="s">
        <v>396</v>
      </c>
      <c r="C102" s="131"/>
      <c r="D102" s="135"/>
    </row>
    <row r="103" spans="1:4" ht="12.75">
      <c r="A103" s="136"/>
      <c r="B103" s="137" t="s">
        <v>398</v>
      </c>
      <c r="C103" s="138" t="s">
        <v>399</v>
      </c>
      <c r="D103" s="139"/>
    </row>
    <row r="104" spans="1:4" ht="12.75">
      <c r="A104" s="136"/>
      <c r="B104" s="137" t="s">
        <v>400</v>
      </c>
      <c r="C104" s="138" t="s">
        <v>399</v>
      </c>
      <c r="D104" s="139"/>
    </row>
    <row r="105" spans="1:4" ht="12.75">
      <c r="A105" s="136"/>
      <c r="B105" s="68" t="s">
        <v>402</v>
      </c>
      <c r="C105" s="140" t="s">
        <v>610</v>
      </c>
      <c r="D105" s="106"/>
    </row>
    <row r="106" spans="1:4" ht="12.75">
      <c r="A106" s="133">
        <v>18</v>
      </c>
      <c r="B106" s="134" t="s">
        <v>396</v>
      </c>
      <c r="C106" s="131"/>
      <c r="D106" s="135"/>
    </row>
    <row r="107" spans="1:4" ht="12.75">
      <c r="A107" s="136"/>
      <c r="B107" s="137" t="s">
        <v>398</v>
      </c>
      <c r="C107" s="138" t="s">
        <v>399</v>
      </c>
      <c r="D107" s="139"/>
    </row>
    <row r="108" spans="1:4" ht="12.75">
      <c r="A108" s="136"/>
      <c r="B108" s="137" t="s">
        <v>400</v>
      </c>
      <c r="C108" s="138" t="s">
        <v>399</v>
      </c>
      <c r="D108" s="139"/>
    </row>
    <row r="109" spans="1:4" ht="12.75">
      <c r="A109" s="136"/>
      <c r="B109" s="68" t="s">
        <v>402</v>
      </c>
      <c r="C109" s="140" t="s">
        <v>610</v>
      </c>
      <c r="D109" s="106"/>
    </row>
    <row r="110" spans="1:4" ht="12.75">
      <c r="A110" s="133">
        <v>19</v>
      </c>
      <c r="B110" s="134" t="s">
        <v>396</v>
      </c>
      <c r="C110" s="131"/>
      <c r="D110" s="135"/>
    </row>
    <row r="111" spans="1:4" ht="12.75">
      <c r="A111" s="136"/>
      <c r="B111" s="137" t="s">
        <v>398</v>
      </c>
      <c r="C111" s="138" t="s">
        <v>399</v>
      </c>
      <c r="D111" s="139"/>
    </row>
    <row r="112" spans="1:4" ht="12.75">
      <c r="A112" s="136"/>
      <c r="B112" s="137" t="s">
        <v>400</v>
      </c>
      <c r="C112" s="138" t="s">
        <v>399</v>
      </c>
      <c r="D112" s="139"/>
    </row>
    <row r="113" spans="1:4" ht="12.75">
      <c r="A113" s="136"/>
      <c r="B113" s="68" t="s">
        <v>402</v>
      </c>
      <c r="C113" s="140" t="s">
        <v>610</v>
      </c>
      <c r="D113" s="106"/>
    </row>
    <row r="114" spans="1:4" ht="12.75">
      <c r="A114" s="133">
        <v>20</v>
      </c>
      <c r="B114" s="134" t="s">
        <v>396</v>
      </c>
      <c r="C114" s="131"/>
      <c r="D114" s="135"/>
    </row>
    <row r="115" spans="1:4" ht="12.75">
      <c r="A115" s="136"/>
      <c r="B115" s="137" t="s">
        <v>398</v>
      </c>
      <c r="C115" s="138" t="s">
        <v>399</v>
      </c>
      <c r="D115" s="139"/>
    </row>
    <row r="116" spans="1:4" ht="12.75">
      <c r="A116" s="136"/>
      <c r="B116" s="137" t="s">
        <v>400</v>
      </c>
      <c r="C116" s="138" t="s">
        <v>399</v>
      </c>
      <c r="D116" s="139"/>
    </row>
    <row r="117" spans="1:4" ht="12.75">
      <c r="A117" s="142" t="s">
        <v>412</v>
      </c>
      <c r="B117" s="143"/>
      <c r="C117" s="143"/>
      <c r="D117" s="144"/>
    </row>
    <row r="118" spans="1:4" ht="12.75">
      <c r="A118" s="145">
        <v>27</v>
      </c>
      <c r="B118" s="146" t="s">
        <v>413</v>
      </c>
      <c r="C118" s="146" t="s">
        <v>319</v>
      </c>
      <c r="D118" s="147">
        <v>1</v>
      </c>
    </row>
    <row r="119" spans="1:4" ht="12.75">
      <c r="A119" s="145">
        <v>28</v>
      </c>
      <c r="B119" s="146" t="s">
        <v>414</v>
      </c>
      <c r="C119" s="146" t="s">
        <v>319</v>
      </c>
      <c r="D119" s="147">
        <f>D118</f>
        <v>1</v>
      </c>
    </row>
    <row r="120" spans="1:4" ht="12.75">
      <c r="A120" s="145">
        <v>29</v>
      </c>
      <c r="B120" s="146" t="s">
        <v>415</v>
      </c>
      <c r="C120" s="146" t="s">
        <v>319</v>
      </c>
      <c r="D120" s="147">
        <v>0</v>
      </c>
    </row>
    <row r="121" spans="1:4" ht="13.5" thickBot="1">
      <c r="A121" s="145">
        <v>30</v>
      </c>
      <c r="B121" s="148" t="s">
        <v>416</v>
      </c>
      <c r="C121" s="148" t="s">
        <v>610</v>
      </c>
      <c r="D121" s="149">
        <v>53.62</v>
      </c>
    </row>
    <row r="122" spans="1:4" ht="17.25" customHeight="1">
      <c r="A122" s="150" t="s">
        <v>417</v>
      </c>
      <c r="B122" s="151"/>
      <c r="C122" s="151"/>
      <c r="D122" s="152"/>
    </row>
    <row r="123" spans="1:4" ht="25.5">
      <c r="A123" s="153">
        <v>31</v>
      </c>
      <c r="B123" s="154" t="s">
        <v>418</v>
      </c>
      <c r="C123" s="155" t="s">
        <v>610</v>
      </c>
      <c r="D123" s="156">
        <f>D124-D125</f>
        <v>-190302.32</v>
      </c>
    </row>
    <row r="124" spans="1:4" ht="12.75">
      <c r="A124" s="153">
        <f>A123+1</f>
        <v>32</v>
      </c>
      <c r="B124" s="155" t="s">
        <v>419</v>
      </c>
      <c r="C124" s="155" t="s">
        <v>610</v>
      </c>
      <c r="D124" s="156">
        <v>0</v>
      </c>
    </row>
    <row r="125" spans="1:4" ht="12.75">
      <c r="A125" s="153">
        <f>A124+1</f>
        <v>33</v>
      </c>
      <c r="B125" s="155" t="s">
        <v>420</v>
      </c>
      <c r="C125" s="155" t="s">
        <v>610</v>
      </c>
      <c r="D125" s="156">
        <f>D133+D144+D155+D166</f>
        <v>190302.32</v>
      </c>
    </row>
    <row r="126" spans="1:4" ht="12.75" customHeight="1">
      <c r="A126" s="153">
        <f>A125+1</f>
        <v>34</v>
      </c>
      <c r="B126" s="154" t="s">
        <v>421</v>
      </c>
      <c r="C126" s="155" t="s">
        <v>610</v>
      </c>
      <c r="D126" s="156">
        <f>D127-D128</f>
        <v>-337252.36</v>
      </c>
    </row>
    <row r="127" spans="1:4" ht="12.75" customHeight="1">
      <c r="A127" s="153">
        <f>A126+1</f>
        <v>35</v>
      </c>
      <c r="B127" s="155" t="s">
        <v>422</v>
      </c>
      <c r="C127" s="155" t="s">
        <v>610</v>
      </c>
      <c r="D127" s="156">
        <v>0</v>
      </c>
    </row>
    <row r="128" spans="1:4" ht="12.75">
      <c r="A128" s="153">
        <f>A127+1</f>
        <v>36</v>
      </c>
      <c r="B128" s="155" t="s">
        <v>423</v>
      </c>
      <c r="C128" s="155" t="s">
        <v>610</v>
      </c>
      <c r="D128" s="156">
        <f>D136+D147+D158+D169</f>
        <v>337252.36</v>
      </c>
    </row>
    <row r="129" spans="1:4" ht="29.25" customHeight="1">
      <c r="A129" s="157" t="s">
        <v>424</v>
      </c>
      <c r="B129" s="158"/>
      <c r="C129" s="158"/>
      <c r="D129" s="159"/>
    </row>
    <row r="130" spans="1:4" ht="39.75" customHeight="1">
      <c r="A130" s="119" t="s">
        <v>425</v>
      </c>
      <c r="B130" s="121" t="s">
        <v>605</v>
      </c>
      <c r="C130" s="160" t="s">
        <v>426</v>
      </c>
      <c r="D130" s="122"/>
    </row>
    <row r="131" spans="1:4" ht="15" customHeight="1">
      <c r="A131" s="119" t="s">
        <v>427</v>
      </c>
      <c r="B131" s="121" t="s">
        <v>242</v>
      </c>
      <c r="C131" s="120" t="s">
        <v>493</v>
      </c>
      <c r="D131" s="122" t="s">
        <v>249</v>
      </c>
    </row>
    <row r="132" spans="1:4" ht="15" customHeight="1">
      <c r="A132" s="119" t="s">
        <v>428</v>
      </c>
      <c r="B132" s="120" t="s">
        <v>429</v>
      </c>
      <c r="C132" s="120" t="s">
        <v>430</v>
      </c>
      <c r="D132" s="122">
        <f>ROUND(D137/1605.98,1)</f>
        <v>128</v>
      </c>
    </row>
    <row r="133" spans="1:4" ht="15" customHeight="1">
      <c r="A133" s="119" t="s">
        <v>431</v>
      </c>
      <c r="B133" s="120" t="s">
        <v>363</v>
      </c>
      <c r="C133" s="120" t="s">
        <v>610</v>
      </c>
      <c r="D133" s="122">
        <v>124281.69</v>
      </c>
    </row>
    <row r="134" spans="1:4" ht="15" customHeight="1">
      <c r="A134" s="119" t="s">
        <v>432</v>
      </c>
      <c r="B134" s="120" t="s">
        <v>433</v>
      </c>
      <c r="C134" s="120" t="s">
        <v>610</v>
      </c>
      <c r="D134" s="122">
        <v>206109.24</v>
      </c>
    </row>
    <row r="135" spans="1:4" ht="15" customHeight="1">
      <c r="A135" s="119" t="s">
        <v>434</v>
      </c>
      <c r="B135" s="120" t="s">
        <v>435</v>
      </c>
      <c r="C135" s="120" t="s">
        <v>610</v>
      </c>
      <c r="D135" s="122">
        <v>123988.88</v>
      </c>
    </row>
    <row r="136" spans="1:4" ht="15" customHeight="1">
      <c r="A136" s="119" t="s">
        <v>436</v>
      </c>
      <c r="B136" s="120" t="s">
        <v>377</v>
      </c>
      <c r="C136" s="120" t="s">
        <v>610</v>
      </c>
      <c r="D136" s="122">
        <f>D133+D134-D135</f>
        <v>206402.05</v>
      </c>
    </row>
    <row r="137" spans="1:6" ht="15" customHeight="1">
      <c r="A137" s="119" t="s">
        <v>437</v>
      </c>
      <c r="B137" s="120" t="s">
        <v>438</v>
      </c>
      <c r="C137" s="120" t="s">
        <v>610</v>
      </c>
      <c r="D137" s="124">
        <f>ROUND(E137*1.18,2)</f>
        <v>205505.47</v>
      </c>
      <c r="E137" s="15">
        <v>174157.18</v>
      </c>
      <c r="F137" s="161" t="s">
        <v>439</v>
      </c>
    </row>
    <row r="138" spans="1:4" ht="15" customHeight="1">
      <c r="A138" s="119" t="s">
        <v>440</v>
      </c>
      <c r="B138" s="120" t="s">
        <v>441</v>
      </c>
      <c r="C138" s="120" t="s">
        <v>610</v>
      </c>
      <c r="D138" s="122">
        <f>ROUND(197046632.58/198500080.13*D137,2)</f>
        <v>204000.73</v>
      </c>
    </row>
    <row r="139" spans="1:4" ht="15" customHeight="1">
      <c r="A139" s="119" t="s">
        <v>442</v>
      </c>
      <c r="B139" s="123" t="s">
        <v>443</v>
      </c>
      <c r="C139" s="120" t="s">
        <v>610</v>
      </c>
      <c r="D139" s="122">
        <f>ROUND(73681446.38/198500080.13*D137,2)</f>
        <v>76281.78</v>
      </c>
    </row>
    <row r="140" spans="1:4" ht="15" customHeight="1" thickBot="1">
      <c r="A140" s="162" t="s">
        <v>444</v>
      </c>
      <c r="B140" s="163" t="s">
        <v>445</v>
      </c>
      <c r="C140" s="164" t="s">
        <v>610</v>
      </c>
      <c r="D140" s="165">
        <v>0</v>
      </c>
    </row>
    <row r="141" spans="1:4" ht="36" customHeight="1">
      <c r="A141" s="119" t="s">
        <v>446</v>
      </c>
      <c r="B141" s="121" t="s">
        <v>605</v>
      </c>
      <c r="C141" s="166" t="s">
        <v>120</v>
      </c>
      <c r="D141" s="122"/>
    </row>
    <row r="142" spans="1:4" ht="15" customHeight="1">
      <c r="A142" s="119" t="s">
        <v>447</v>
      </c>
      <c r="B142" s="121" t="s">
        <v>242</v>
      </c>
      <c r="C142" s="120" t="s">
        <v>493</v>
      </c>
      <c r="D142" s="122" t="s">
        <v>448</v>
      </c>
    </row>
    <row r="143" spans="1:4" ht="15" customHeight="1">
      <c r="A143" s="119" t="s">
        <v>449</v>
      </c>
      <c r="B143" s="120" t="s">
        <v>429</v>
      </c>
      <c r="C143" s="120" t="s">
        <v>430</v>
      </c>
      <c r="D143" s="122">
        <f>ROUND(D148/28.03,1)</f>
        <v>1985.4</v>
      </c>
    </row>
    <row r="144" spans="1:4" ht="15" customHeight="1">
      <c r="A144" s="119" t="s">
        <v>450</v>
      </c>
      <c r="B144" s="120" t="s">
        <v>363</v>
      </c>
      <c r="C144" s="120" t="s">
        <v>610</v>
      </c>
      <c r="D144" s="122">
        <v>38857</v>
      </c>
    </row>
    <row r="145" spans="1:4" ht="15" customHeight="1">
      <c r="A145" s="119" t="s">
        <v>451</v>
      </c>
      <c r="B145" s="120" t="s">
        <v>433</v>
      </c>
      <c r="C145" s="120" t="s">
        <v>610</v>
      </c>
      <c r="D145" s="122">
        <v>55475</v>
      </c>
    </row>
    <row r="146" spans="1:4" ht="15" customHeight="1">
      <c r="A146" s="119" t="s">
        <v>452</v>
      </c>
      <c r="B146" s="120" t="s">
        <v>435</v>
      </c>
      <c r="C146" s="120" t="s">
        <v>610</v>
      </c>
      <c r="D146" s="122">
        <v>30750</v>
      </c>
    </row>
    <row r="147" spans="1:4" ht="15" customHeight="1">
      <c r="A147" s="119" t="s">
        <v>453</v>
      </c>
      <c r="B147" s="120" t="s">
        <v>377</v>
      </c>
      <c r="C147" s="120" t="s">
        <v>610</v>
      </c>
      <c r="D147" s="122">
        <f>D144+D145-D146</f>
        <v>63582</v>
      </c>
    </row>
    <row r="148" spans="1:6" ht="15" customHeight="1">
      <c r="A148" s="119" t="s">
        <v>454</v>
      </c>
      <c r="B148" s="120" t="s">
        <v>438</v>
      </c>
      <c r="C148" s="120" t="s">
        <v>610</v>
      </c>
      <c r="D148" s="124">
        <f>ROUND(E148*1.18,2)</f>
        <v>55650.72</v>
      </c>
      <c r="E148" s="15">
        <v>47161.63</v>
      </c>
      <c r="F148" s="161" t="s">
        <v>439</v>
      </c>
    </row>
    <row r="149" spans="1:4" ht="15" customHeight="1">
      <c r="A149" s="119" t="s">
        <v>455</v>
      </c>
      <c r="B149" s="120" t="s">
        <v>441</v>
      </c>
      <c r="C149" s="120" t="s">
        <v>610</v>
      </c>
      <c r="D149" s="122">
        <f>ROUND(75217758.95/67649533.13*D148,2)</f>
        <v>61876.59</v>
      </c>
    </row>
    <row r="150" spans="1:4" ht="15" customHeight="1">
      <c r="A150" s="119" t="s">
        <v>456</v>
      </c>
      <c r="B150" s="123" t="s">
        <v>443</v>
      </c>
      <c r="C150" s="120" t="s">
        <v>610</v>
      </c>
      <c r="D150" s="122">
        <f>ROUND(14455264.66/67649533.13*D148,2)</f>
        <v>11891.37</v>
      </c>
    </row>
    <row r="151" spans="1:4" ht="26.25" thickBot="1">
      <c r="A151" s="162" t="s">
        <v>457</v>
      </c>
      <c r="B151" s="163" t="s">
        <v>445</v>
      </c>
      <c r="C151" s="164" t="s">
        <v>610</v>
      </c>
      <c r="D151" s="165">
        <v>0</v>
      </c>
    </row>
    <row r="152" spans="1:4" ht="27" customHeight="1">
      <c r="A152" s="119" t="s">
        <v>458</v>
      </c>
      <c r="B152" s="121" t="s">
        <v>605</v>
      </c>
      <c r="C152" s="166" t="s">
        <v>704</v>
      </c>
      <c r="D152" s="122"/>
    </row>
    <row r="153" spans="1:4" ht="13.5">
      <c r="A153" s="119" t="s">
        <v>459</v>
      </c>
      <c r="B153" s="121" t="s">
        <v>242</v>
      </c>
      <c r="C153" s="120" t="s">
        <v>493</v>
      </c>
      <c r="D153" s="122" t="s">
        <v>448</v>
      </c>
    </row>
    <row r="154" spans="1:4" ht="12.75">
      <c r="A154" s="119" t="s">
        <v>460</v>
      </c>
      <c r="B154" s="120" t="s">
        <v>429</v>
      </c>
      <c r="C154" s="120" t="s">
        <v>430</v>
      </c>
      <c r="D154" s="122">
        <f>D143-0.03*12*200</f>
        <v>1913.4</v>
      </c>
    </row>
    <row r="155" spans="1:4" ht="12.75">
      <c r="A155" s="119" t="s">
        <v>461</v>
      </c>
      <c r="B155" s="120" t="s">
        <v>363</v>
      </c>
      <c r="C155" s="120" t="s">
        <v>610</v>
      </c>
      <c r="D155" s="122">
        <v>26756</v>
      </c>
    </row>
    <row r="156" spans="1:4" ht="12.75" customHeight="1">
      <c r="A156" s="119" t="s">
        <v>462</v>
      </c>
      <c r="B156" s="120" t="s">
        <v>433</v>
      </c>
      <c r="C156" s="120" t="s">
        <v>610</v>
      </c>
      <c r="D156" s="122">
        <v>38754</v>
      </c>
    </row>
    <row r="157" spans="1:4" ht="12.75" customHeight="1">
      <c r="A157" s="119" t="s">
        <v>463</v>
      </c>
      <c r="B157" s="120" t="s">
        <v>435</v>
      </c>
      <c r="C157" s="120" t="s">
        <v>610</v>
      </c>
      <c r="D157" s="122">
        <v>21508</v>
      </c>
    </row>
    <row r="158" spans="1:4" ht="12.75" customHeight="1">
      <c r="A158" s="119" t="s">
        <v>464</v>
      </c>
      <c r="B158" s="120" t="s">
        <v>377</v>
      </c>
      <c r="C158" s="120" t="s">
        <v>610</v>
      </c>
      <c r="D158" s="122">
        <f>D155+D156-D157</f>
        <v>44002</v>
      </c>
    </row>
    <row r="159" spans="1:6" ht="12.75" customHeight="1">
      <c r="A159" s="119" t="s">
        <v>465</v>
      </c>
      <c r="B159" s="120" t="s">
        <v>438</v>
      </c>
      <c r="C159" s="120" t="s">
        <v>610</v>
      </c>
      <c r="D159" s="124">
        <f>ROUND(E159*1.18,2)</f>
        <v>38878.71</v>
      </c>
      <c r="E159" s="15">
        <v>32948.06</v>
      </c>
      <c r="F159" s="161" t="s">
        <v>439</v>
      </c>
    </row>
    <row r="160" spans="1:4" ht="12.75" customHeight="1">
      <c r="A160" s="119" t="s">
        <v>466</v>
      </c>
      <c r="B160" s="120" t="s">
        <v>441</v>
      </c>
      <c r="C160" s="120" t="s">
        <v>610</v>
      </c>
      <c r="D160" s="122">
        <f>ROUND(75217758.95/67649533.13*D159,2)</f>
        <v>43228.23</v>
      </c>
    </row>
    <row r="161" spans="1:4" ht="25.5">
      <c r="A161" s="119" t="s">
        <v>467</v>
      </c>
      <c r="B161" s="123" t="s">
        <v>443</v>
      </c>
      <c r="C161" s="120" t="s">
        <v>610</v>
      </c>
      <c r="D161" s="122">
        <f>ROUND(14455264.66/67649533.13*D159,2)</f>
        <v>8307.55</v>
      </c>
    </row>
    <row r="162" spans="1:4" ht="26.25" customHeight="1" thickBot="1">
      <c r="A162" s="162" t="s">
        <v>468</v>
      </c>
      <c r="B162" s="163" t="s">
        <v>445</v>
      </c>
      <c r="C162" s="164" t="s">
        <v>610</v>
      </c>
      <c r="D162" s="165">
        <v>0</v>
      </c>
    </row>
    <row r="163" spans="1:4" ht="37.5">
      <c r="A163" s="119" t="s">
        <v>469</v>
      </c>
      <c r="B163" s="121" t="s">
        <v>605</v>
      </c>
      <c r="C163" s="167" t="s">
        <v>470</v>
      </c>
      <c r="D163" s="122"/>
    </row>
    <row r="164" spans="1:4" ht="13.5" customHeight="1">
      <c r="A164" s="119" t="s">
        <v>471</v>
      </c>
      <c r="B164" s="121" t="s">
        <v>242</v>
      </c>
      <c r="C164" s="120" t="s">
        <v>493</v>
      </c>
      <c r="D164" s="122" t="s">
        <v>250</v>
      </c>
    </row>
    <row r="165" spans="1:4" ht="12.75">
      <c r="A165" s="119" t="s">
        <v>472</v>
      </c>
      <c r="B165" s="120" t="s">
        <v>429</v>
      </c>
      <c r="C165" s="120" t="s">
        <v>430</v>
      </c>
      <c r="D165" s="122">
        <f>ROUND(D170/3.83,1)</f>
        <v>18939.7</v>
      </c>
    </row>
    <row r="166" spans="1:4" ht="12.75">
      <c r="A166" s="119" t="s">
        <v>473</v>
      </c>
      <c r="B166" s="120" t="s">
        <v>363</v>
      </c>
      <c r="C166" s="120" t="s">
        <v>610</v>
      </c>
      <c r="D166" s="122">
        <v>407.63</v>
      </c>
    </row>
    <row r="167" spans="1:4" ht="12.75" customHeight="1">
      <c r="A167" s="119" t="s">
        <v>474</v>
      </c>
      <c r="B167" s="120" t="s">
        <v>433</v>
      </c>
      <c r="C167" s="120" t="s">
        <v>610</v>
      </c>
      <c r="D167" s="122">
        <v>58257.69</v>
      </c>
    </row>
    <row r="168" spans="1:4" ht="12.75" customHeight="1">
      <c r="A168" s="119" t="s">
        <v>475</v>
      </c>
      <c r="B168" s="120" t="s">
        <v>435</v>
      </c>
      <c r="C168" s="120" t="s">
        <v>610</v>
      </c>
      <c r="D168" s="122">
        <v>35399.01</v>
      </c>
    </row>
    <row r="169" spans="1:4" ht="12.75" customHeight="1">
      <c r="A169" s="119" t="s">
        <v>476</v>
      </c>
      <c r="B169" s="120" t="s">
        <v>377</v>
      </c>
      <c r="C169" s="120" t="s">
        <v>610</v>
      </c>
      <c r="D169" s="122">
        <f>D166+D167-D168</f>
        <v>23266.309999999998</v>
      </c>
    </row>
    <row r="170" spans="1:6" ht="12.75" customHeight="1">
      <c r="A170" s="119" t="s">
        <v>477</v>
      </c>
      <c r="B170" s="120" t="s">
        <v>438</v>
      </c>
      <c r="C170" s="120" t="s">
        <v>610</v>
      </c>
      <c r="D170" s="124">
        <f>ROUND(E170*1.18,2)</f>
        <v>72539.12</v>
      </c>
      <c r="E170" s="15">
        <v>61473.83</v>
      </c>
      <c r="F170" s="161" t="s">
        <v>439</v>
      </c>
    </row>
    <row r="171" spans="1:4" ht="12.75" customHeight="1">
      <c r="A171" s="119" t="s">
        <v>478</v>
      </c>
      <c r="B171" s="120" t="s">
        <v>441</v>
      </c>
      <c r="C171" s="120" t="s">
        <v>610</v>
      </c>
      <c r="D171" s="122">
        <f>ROUND(7063221.41/16105544.66*D170,2)</f>
        <v>31812.64</v>
      </c>
    </row>
    <row r="172" spans="1:4" ht="25.5">
      <c r="A172" s="119" t="s">
        <v>479</v>
      </c>
      <c r="B172" s="123" t="s">
        <v>443</v>
      </c>
      <c r="C172" s="120" t="s">
        <v>610</v>
      </c>
      <c r="D172" s="122">
        <f>ROUND(9326800.88/16105544.66*D170,2)</f>
        <v>42007.76</v>
      </c>
    </row>
    <row r="173" spans="1:4" ht="26.25" customHeight="1" thickBot="1">
      <c r="A173" s="162" t="s">
        <v>480</v>
      </c>
      <c r="B173" s="163" t="s">
        <v>445</v>
      </c>
      <c r="C173" s="164" t="s">
        <v>610</v>
      </c>
      <c r="D173" s="165">
        <v>0</v>
      </c>
    </row>
    <row r="174" spans="1:4" ht="12.75" customHeight="1">
      <c r="A174" s="145">
        <v>48</v>
      </c>
      <c r="B174" s="146" t="s">
        <v>413</v>
      </c>
      <c r="C174" s="146" t="s">
        <v>319</v>
      </c>
      <c r="D174" s="147">
        <v>1</v>
      </c>
    </row>
    <row r="175" spans="1:4" ht="12.75" customHeight="1">
      <c r="A175" s="145">
        <f>A174+1</f>
        <v>49</v>
      </c>
      <c r="B175" s="146" t="s">
        <v>414</v>
      </c>
      <c r="C175" s="146" t="s">
        <v>319</v>
      </c>
      <c r="D175" s="147">
        <f>D174</f>
        <v>1</v>
      </c>
    </row>
    <row r="176" spans="1:4" ht="12.75" customHeight="1">
      <c r="A176" s="145">
        <f>A175+1</f>
        <v>50</v>
      </c>
      <c r="B176" s="146" t="s">
        <v>415</v>
      </c>
      <c r="C176" s="146" t="s">
        <v>319</v>
      </c>
      <c r="D176" s="147">
        <v>0</v>
      </c>
    </row>
    <row r="177" spans="1:4" ht="15" customHeight="1">
      <c r="A177" s="145">
        <f>A176+1</f>
        <v>51</v>
      </c>
      <c r="B177" s="146" t="s">
        <v>416</v>
      </c>
      <c r="C177" s="146" t="s">
        <v>610</v>
      </c>
      <c r="D177" s="147">
        <v>1227.3</v>
      </c>
    </row>
    <row r="178" spans="1:4" ht="12.75" customHeight="1">
      <c r="A178" s="168" t="s">
        <v>481</v>
      </c>
      <c r="B178" s="169"/>
      <c r="C178" s="169"/>
      <c r="D178" s="170"/>
    </row>
    <row r="179" spans="1:4" ht="15" customHeight="1">
      <c r="A179" s="171">
        <v>52</v>
      </c>
      <c r="B179" s="172" t="s">
        <v>482</v>
      </c>
      <c r="C179" s="173" t="s">
        <v>319</v>
      </c>
      <c r="D179" s="174">
        <v>12</v>
      </c>
    </row>
    <row r="180" spans="1:4" ht="15">
      <c r="A180" s="171">
        <f>A179+1</f>
        <v>53</v>
      </c>
      <c r="B180" s="172" t="s">
        <v>483</v>
      </c>
      <c r="C180" s="173" t="s">
        <v>319</v>
      </c>
      <c r="D180" s="174">
        <v>3</v>
      </c>
    </row>
    <row r="181" spans="1:4" ht="27" customHeight="1">
      <c r="A181" s="171">
        <f>A180+1</f>
        <v>54</v>
      </c>
      <c r="B181" s="175" t="s">
        <v>484</v>
      </c>
      <c r="C181" s="173" t="s">
        <v>610</v>
      </c>
      <c r="D181" s="174">
        <v>7927.02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177" customWidth="1"/>
    <col min="2" max="2" width="60.140625" style="177" customWidth="1"/>
    <col min="3" max="3" width="19.7109375" style="177" customWidth="1"/>
    <col min="4" max="4" width="14.57421875" style="177" customWidth="1"/>
    <col min="5" max="5" width="9.140625" style="178" hidden="1" customWidth="1"/>
    <col min="6" max="6" width="9.140625" style="177" hidden="1" customWidth="1"/>
    <col min="7" max="16384" width="9.140625" style="177" customWidth="1"/>
  </cols>
  <sheetData>
    <row r="1" ht="15.75">
      <c r="A1" s="176" t="s">
        <v>354</v>
      </c>
    </row>
    <row r="2" ht="16.5" thickBot="1">
      <c r="A2" s="176" t="s">
        <v>355</v>
      </c>
    </row>
    <row r="3" spans="1:4" ht="20.25" customHeight="1" thickBot="1">
      <c r="A3" s="552" t="s">
        <v>134</v>
      </c>
      <c r="B3" s="553"/>
      <c r="C3" s="553"/>
      <c r="D3" s="554"/>
    </row>
    <row r="4" spans="1:4" ht="36.75" customHeight="1">
      <c r="A4" s="179" t="s">
        <v>126</v>
      </c>
      <c r="B4" s="180" t="s">
        <v>489</v>
      </c>
      <c r="C4" s="180" t="s">
        <v>559</v>
      </c>
      <c r="D4" s="181" t="s">
        <v>491</v>
      </c>
    </row>
    <row r="5" spans="1:5" ht="15.75">
      <c r="A5" s="182" t="s">
        <v>352</v>
      </c>
      <c r="B5" s="183" t="s">
        <v>492</v>
      </c>
      <c r="C5" s="184" t="s">
        <v>493</v>
      </c>
      <c r="D5" s="185">
        <v>42825</v>
      </c>
      <c r="E5" s="178">
        <v>1</v>
      </c>
    </row>
    <row r="6" spans="1:5" ht="15.75">
      <c r="A6" s="182" t="s">
        <v>353</v>
      </c>
      <c r="B6" s="183" t="s">
        <v>357</v>
      </c>
      <c r="C6" s="184" t="s">
        <v>493</v>
      </c>
      <c r="D6" s="185" t="s">
        <v>133</v>
      </c>
      <c r="E6" s="178">
        <v>2</v>
      </c>
    </row>
    <row r="7" spans="1:5" ht="16.5" thickBot="1">
      <c r="A7" s="186" t="s">
        <v>39</v>
      </c>
      <c r="B7" s="187" t="s">
        <v>359</v>
      </c>
      <c r="C7" s="188" t="s">
        <v>493</v>
      </c>
      <c r="D7" s="189" t="s">
        <v>135</v>
      </c>
      <c r="E7" s="178">
        <v>3</v>
      </c>
    </row>
    <row r="8" spans="1:5" ht="27.75" customHeight="1">
      <c r="A8" s="190" t="s">
        <v>360</v>
      </c>
      <c r="B8" s="191"/>
      <c r="C8" s="191"/>
      <c r="D8" s="192"/>
      <c r="E8" s="177">
        <v>4</v>
      </c>
    </row>
    <row r="9" spans="1:5" ht="13.5">
      <c r="A9" s="193" t="s">
        <v>40</v>
      </c>
      <c r="B9" s="194" t="s">
        <v>361</v>
      </c>
      <c r="C9" s="195" t="s">
        <v>610</v>
      </c>
      <c r="D9" s="196">
        <v>0</v>
      </c>
      <c r="E9" s="177">
        <v>5</v>
      </c>
    </row>
    <row r="10" spans="1:5" ht="13.5">
      <c r="A10" s="193" t="s">
        <v>501</v>
      </c>
      <c r="B10" s="194" t="s">
        <v>362</v>
      </c>
      <c r="C10" s="195" t="s">
        <v>610</v>
      </c>
      <c r="D10" s="196">
        <v>-110902.54</v>
      </c>
      <c r="E10" s="177">
        <v>6</v>
      </c>
    </row>
    <row r="11" spans="1:5" ht="13.5">
      <c r="A11" s="193" t="s">
        <v>502</v>
      </c>
      <c r="B11" s="194" t="s">
        <v>363</v>
      </c>
      <c r="C11" s="195" t="s">
        <v>610</v>
      </c>
      <c r="D11" s="196">
        <v>84392.3</v>
      </c>
      <c r="E11" s="177">
        <v>7</v>
      </c>
    </row>
    <row r="12" spans="1:5" ht="25.5">
      <c r="A12" s="193" t="s">
        <v>504</v>
      </c>
      <c r="B12" s="197" t="s">
        <v>364</v>
      </c>
      <c r="C12" s="194" t="s">
        <v>610</v>
      </c>
      <c r="D12" s="196">
        <v>70383.85</v>
      </c>
      <c r="E12" s="177">
        <v>8</v>
      </c>
    </row>
    <row r="13" spans="1:5" ht="13.5">
      <c r="A13" s="193" t="s">
        <v>506</v>
      </c>
      <c r="B13" s="194" t="s">
        <v>365</v>
      </c>
      <c r="C13" s="195" t="s">
        <v>610</v>
      </c>
      <c r="D13" s="196">
        <v>45736.22</v>
      </c>
      <c r="E13" s="177">
        <v>9</v>
      </c>
    </row>
    <row r="14" spans="1:5" ht="13.5">
      <c r="A14" s="193" t="s">
        <v>508</v>
      </c>
      <c r="B14" s="194" t="s">
        <v>366</v>
      </c>
      <c r="C14" s="195" t="s">
        <v>610</v>
      </c>
      <c r="D14" s="196">
        <v>11686.38</v>
      </c>
      <c r="E14" s="177">
        <v>10</v>
      </c>
    </row>
    <row r="15" spans="1:5" ht="12.75">
      <c r="A15" s="193" t="s">
        <v>510</v>
      </c>
      <c r="B15" s="194" t="s">
        <v>367</v>
      </c>
      <c r="C15" s="194" t="s">
        <v>610</v>
      </c>
      <c r="D15" s="196">
        <v>12961.25</v>
      </c>
      <c r="E15" s="177">
        <v>11</v>
      </c>
    </row>
    <row r="16" spans="1:5" ht="12.75">
      <c r="A16" s="193" t="s">
        <v>575</v>
      </c>
      <c r="B16" s="194" t="s">
        <v>368</v>
      </c>
      <c r="C16" s="194" t="s">
        <v>610</v>
      </c>
      <c r="D16" s="196">
        <v>57289.12</v>
      </c>
      <c r="E16" s="177">
        <v>12</v>
      </c>
    </row>
    <row r="17" spans="1:5" ht="12.75">
      <c r="A17" s="193" t="s">
        <v>514</v>
      </c>
      <c r="B17" s="194" t="s">
        <v>369</v>
      </c>
      <c r="C17" s="194" t="s">
        <v>610</v>
      </c>
      <c r="D17" s="196">
        <v>57289.12</v>
      </c>
      <c r="E17" s="177">
        <v>13</v>
      </c>
    </row>
    <row r="18" spans="1:5" ht="12.75">
      <c r="A18" s="193" t="s">
        <v>516</v>
      </c>
      <c r="B18" s="194" t="s">
        <v>370</v>
      </c>
      <c r="C18" s="194" t="s">
        <v>610</v>
      </c>
      <c r="D18" s="196">
        <v>0</v>
      </c>
      <c r="E18" s="177">
        <v>14</v>
      </c>
    </row>
    <row r="19" spans="1:5" ht="12.75">
      <c r="A19" s="193" t="s">
        <v>518</v>
      </c>
      <c r="B19" s="194" t="s">
        <v>371</v>
      </c>
      <c r="C19" s="194" t="s">
        <v>610</v>
      </c>
      <c r="D19" s="196">
        <v>0</v>
      </c>
      <c r="E19" s="177">
        <v>15</v>
      </c>
    </row>
    <row r="20" spans="1:5" ht="13.5">
      <c r="A20" s="193" t="s">
        <v>520</v>
      </c>
      <c r="B20" s="194" t="s">
        <v>372</v>
      </c>
      <c r="C20" s="195" t="s">
        <v>610</v>
      </c>
      <c r="D20" s="196">
        <v>0</v>
      </c>
      <c r="E20" s="177">
        <v>16</v>
      </c>
    </row>
    <row r="21" spans="1:5" ht="13.5">
      <c r="A21" s="193" t="s">
        <v>522</v>
      </c>
      <c r="B21" s="194" t="s">
        <v>373</v>
      </c>
      <c r="C21" s="195" t="s">
        <v>610</v>
      </c>
      <c r="D21" s="196">
        <v>0</v>
      </c>
      <c r="E21" s="177">
        <v>17</v>
      </c>
    </row>
    <row r="22" spans="1:5" ht="13.5">
      <c r="A22" s="193" t="s">
        <v>524</v>
      </c>
      <c r="B22" s="194" t="s">
        <v>374</v>
      </c>
      <c r="C22" s="195" t="s">
        <v>610</v>
      </c>
      <c r="D22" s="196">
        <v>57289.12</v>
      </c>
      <c r="E22" s="177">
        <v>18</v>
      </c>
    </row>
    <row r="23" spans="1:5" ht="12.75">
      <c r="A23" s="193" t="s">
        <v>527</v>
      </c>
      <c r="B23" s="194" t="s">
        <v>375</v>
      </c>
      <c r="C23" s="194" t="s">
        <v>610</v>
      </c>
      <c r="D23" s="196">
        <v>0</v>
      </c>
      <c r="E23" s="177">
        <v>19</v>
      </c>
    </row>
    <row r="24" spans="1:5" ht="12.75">
      <c r="A24" s="193" t="s">
        <v>529</v>
      </c>
      <c r="B24" s="194" t="s">
        <v>376</v>
      </c>
      <c r="C24" s="194" t="s">
        <v>610</v>
      </c>
      <c r="D24" s="196">
        <v>-114482.62</v>
      </c>
      <c r="E24" s="177">
        <v>20</v>
      </c>
    </row>
    <row r="25" spans="1:5" ht="13.5" thickBot="1">
      <c r="A25" s="198" t="s">
        <v>531</v>
      </c>
      <c r="B25" s="199" t="s">
        <v>377</v>
      </c>
      <c r="C25" s="199" t="s">
        <v>610</v>
      </c>
      <c r="D25" s="200">
        <v>97487.03</v>
      </c>
      <c r="E25" s="177">
        <v>21</v>
      </c>
    </row>
    <row r="26" spans="1:5" ht="34.5" customHeight="1">
      <c r="A26" s="562" t="s">
        <v>378</v>
      </c>
      <c r="B26" s="563"/>
      <c r="C26" s="563"/>
      <c r="D26" s="564"/>
      <c r="E26" s="177">
        <v>22</v>
      </c>
    </row>
    <row r="27" spans="1:5" ht="28.5" customHeight="1">
      <c r="A27" s="201" t="s">
        <v>379</v>
      </c>
      <c r="B27" s="544" t="s">
        <v>380</v>
      </c>
      <c r="C27" s="545"/>
      <c r="D27" s="546"/>
      <c r="E27" s="178">
        <v>23</v>
      </c>
    </row>
    <row r="28" spans="1:5" ht="12.75" customHeight="1">
      <c r="A28" s="202" t="s">
        <v>381</v>
      </c>
      <c r="B28" s="203" t="s">
        <v>382</v>
      </c>
      <c r="C28" s="194" t="s">
        <v>610</v>
      </c>
      <c r="D28" s="196">
        <v>3938.28</v>
      </c>
      <c r="E28" s="178">
        <v>24</v>
      </c>
    </row>
    <row r="29" spans="1:5" ht="29.25" customHeight="1">
      <c r="A29" s="202" t="s">
        <v>383</v>
      </c>
      <c r="B29" s="544" t="s">
        <v>384</v>
      </c>
      <c r="C29" s="545"/>
      <c r="D29" s="546"/>
      <c r="E29" s="178">
        <v>25</v>
      </c>
    </row>
    <row r="30" spans="1:5" ht="12.75">
      <c r="A30" s="202" t="s">
        <v>385</v>
      </c>
      <c r="B30" s="203" t="s">
        <v>382</v>
      </c>
      <c r="C30" s="194" t="s">
        <v>610</v>
      </c>
      <c r="D30" s="196">
        <v>1596.6</v>
      </c>
      <c r="E30" s="178">
        <v>26</v>
      </c>
    </row>
    <row r="31" spans="1:5" ht="17.25" customHeight="1">
      <c r="A31" s="202" t="s">
        <v>386</v>
      </c>
      <c r="B31" s="544" t="s">
        <v>387</v>
      </c>
      <c r="C31" s="545"/>
      <c r="D31" s="546"/>
      <c r="E31" s="178">
        <v>27</v>
      </c>
    </row>
    <row r="32" spans="1:5" ht="12.75">
      <c r="A32" s="202" t="s">
        <v>388</v>
      </c>
      <c r="B32" s="203" t="s">
        <v>382</v>
      </c>
      <c r="C32" s="194" t="s">
        <v>610</v>
      </c>
      <c r="D32" s="196">
        <v>36621.26</v>
      </c>
      <c r="E32" s="178">
        <v>28</v>
      </c>
    </row>
    <row r="33" spans="1:5" ht="16.5" customHeight="1">
      <c r="A33" s="202" t="s">
        <v>389</v>
      </c>
      <c r="B33" s="544" t="s">
        <v>390</v>
      </c>
      <c r="C33" s="545"/>
      <c r="D33" s="546"/>
      <c r="E33" s="178">
        <v>29</v>
      </c>
    </row>
    <row r="34" spans="1:5" ht="12.75">
      <c r="A34" s="202" t="s">
        <v>391</v>
      </c>
      <c r="B34" s="203" t="s">
        <v>382</v>
      </c>
      <c r="C34" s="194" t="s">
        <v>610</v>
      </c>
      <c r="D34" s="196">
        <v>12961.25</v>
      </c>
      <c r="E34" s="178">
        <v>30</v>
      </c>
    </row>
    <row r="35" spans="1:5" ht="16.5" customHeight="1">
      <c r="A35" s="202" t="s">
        <v>392</v>
      </c>
      <c r="B35" s="544" t="s">
        <v>393</v>
      </c>
      <c r="C35" s="545"/>
      <c r="D35" s="546"/>
      <c r="E35" s="178">
        <v>31</v>
      </c>
    </row>
    <row r="36" spans="1:5" ht="13.5" thickBot="1">
      <c r="A36" s="204" t="s">
        <v>394</v>
      </c>
      <c r="B36" s="205" t="s">
        <v>382</v>
      </c>
      <c r="C36" s="206" t="s">
        <v>610</v>
      </c>
      <c r="D36" s="207">
        <v>15266.46</v>
      </c>
      <c r="E36" s="178">
        <v>32</v>
      </c>
    </row>
    <row r="37" spans="1:5" ht="13.5" thickBot="1">
      <c r="A37" s="547" t="s">
        <v>395</v>
      </c>
      <c r="B37" s="548"/>
      <c r="C37" s="548"/>
      <c r="D37" s="549"/>
      <c r="E37" s="178">
        <v>33</v>
      </c>
    </row>
    <row r="38" spans="1:5" ht="12.75">
      <c r="A38" s="208">
        <v>1</v>
      </c>
      <c r="B38" s="209" t="s">
        <v>396</v>
      </c>
      <c r="C38" s="210" t="s">
        <v>397</v>
      </c>
      <c r="D38" s="211"/>
      <c r="E38" s="178">
        <v>34</v>
      </c>
    </row>
    <row r="39" spans="1:5" ht="12.75">
      <c r="A39" s="212"/>
      <c r="B39" s="213" t="s">
        <v>398</v>
      </c>
      <c r="C39" s="214" t="s">
        <v>399</v>
      </c>
      <c r="D39" s="215" t="s">
        <v>172</v>
      </c>
      <c r="E39" s="178">
        <v>35</v>
      </c>
    </row>
    <row r="40" spans="1:5" ht="12.75">
      <c r="A40" s="212"/>
      <c r="B40" s="213" t="s">
        <v>400</v>
      </c>
      <c r="C40" s="214" t="s">
        <v>399</v>
      </c>
      <c r="D40" s="215" t="s">
        <v>401</v>
      </c>
      <c r="E40" s="178">
        <v>36</v>
      </c>
    </row>
    <row r="41" spans="1:5" ht="13.5" thickBot="1">
      <c r="A41" s="216"/>
      <c r="B41" s="217" t="s">
        <v>402</v>
      </c>
      <c r="C41" s="218" t="s">
        <v>610</v>
      </c>
      <c r="D41" s="219">
        <v>2.42</v>
      </c>
      <c r="E41" s="178">
        <v>37</v>
      </c>
    </row>
    <row r="42" spans="1:5" ht="12.75">
      <c r="A42" s="208">
        <v>2</v>
      </c>
      <c r="B42" s="209" t="s">
        <v>396</v>
      </c>
      <c r="C42" s="210" t="s">
        <v>403</v>
      </c>
      <c r="D42" s="211"/>
      <c r="E42" s="178">
        <v>38</v>
      </c>
    </row>
    <row r="43" spans="1:5" ht="12.75">
      <c r="A43" s="212"/>
      <c r="B43" s="213" t="s">
        <v>398</v>
      </c>
      <c r="C43" s="214" t="s">
        <v>399</v>
      </c>
      <c r="D43" s="215" t="s">
        <v>812</v>
      </c>
      <c r="E43" s="178">
        <v>39</v>
      </c>
    </row>
    <row r="44" spans="1:5" ht="12.75">
      <c r="A44" s="212"/>
      <c r="B44" s="213" t="s">
        <v>400</v>
      </c>
      <c r="C44" s="214" t="s">
        <v>399</v>
      </c>
      <c r="D44" s="215" t="s">
        <v>401</v>
      </c>
      <c r="E44" s="178">
        <v>40</v>
      </c>
    </row>
    <row r="45" spans="1:5" ht="13.5" thickBot="1">
      <c r="A45" s="216"/>
      <c r="B45" s="217" t="s">
        <v>402</v>
      </c>
      <c r="C45" s="218" t="s">
        <v>610</v>
      </c>
      <c r="D45" s="219">
        <v>1</v>
      </c>
      <c r="E45" s="178">
        <v>41</v>
      </c>
    </row>
    <row r="46" spans="1:5" ht="12.75">
      <c r="A46" s="208">
        <v>3</v>
      </c>
      <c r="B46" s="209" t="s">
        <v>396</v>
      </c>
      <c r="C46" s="210" t="s">
        <v>405</v>
      </c>
      <c r="D46" s="211"/>
      <c r="E46" s="178">
        <v>42</v>
      </c>
    </row>
    <row r="47" spans="1:5" ht="12.75">
      <c r="A47" s="212"/>
      <c r="B47" s="213" t="s">
        <v>398</v>
      </c>
      <c r="C47" s="214" t="s">
        <v>399</v>
      </c>
      <c r="D47" s="215" t="s">
        <v>404</v>
      </c>
      <c r="E47" s="178">
        <v>43</v>
      </c>
    </row>
    <row r="48" spans="1:5" ht="12.75">
      <c r="A48" s="212"/>
      <c r="B48" s="213" t="s">
        <v>400</v>
      </c>
      <c r="C48" s="214" t="s">
        <v>399</v>
      </c>
      <c r="D48" s="215" t="s">
        <v>401</v>
      </c>
      <c r="E48" s="178">
        <v>44</v>
      </c>
    </row>
    <row r="49" spans="1:5" ht="13.5" thickBot="1">
      <c r="A49" s="216"/>
      <c r="B49" s="217" t="s">
        <v>402</v>
      </c>
      <c r="C49" s="218" t="s">
        <v>610</v>
      </c>
      <c r="D49" s="219">
        <v>3.77</v>
      </c>
      <c r="E49" s="178">
        <v>45</v>
      </c>
    </row>
    <row r="50" spans="1:5" ht="12.75">
      <c r="A50" s="208">
        <v>4</v>
      </c>
      <c r="B50" s="209" t="s">
        <v>396</v>
      </c>
      <c r="C50" s="210" t="s">
        <v>406</v>
      </c>
      <c r="D50" s="211"/>
      <c r="E50" s="178">
        <v>46</v>
      </c>
    </row>
    <row r="51" spans="1:5" ht="12.75">
      <c r="A51" s="212"/>
      <c r="B51" s="213" t="s">
        <v>398</v>
      </c>
      <c r="C51" s="214" t="s">
        <v>399</v>
      </c>
      <c r="D51" s="215" t="s">
        <v>176</v>
      </c>
      <c r="E51" s="178">
        <v>47</v>
      </c>
    </row>
    <row r="52" spans="1:5" ht="12.75">
      <c r="A52" s="212"/>
      <c r="B52" s="213" t="s">
        <v>400</v>
      </c>
      <c r="C52" s="214" t="s">
        <v>399</v>
      </c>
      <c r="D52" s="215" t="s">
        <v>401</v>
      </c>
      <c r="E52" s="178">
        <v>48</v>
      </c>
    </row>
    <row r="53" spans="1:5" ht="13.5" thickBot="1">
      <c r="A53" s="216"/>
      <c r="B53" s="217" t="s">
        <v>402</v>
      </c>
      <c r="C53" s="218" t="s">
        <v>610</v>
      </c>
      <c r="D53" s="219">
        <v>0</v>
      </c>
      <c r="E53" s="178">
        <v>49</v>
      </c>
    </row>
    <row r="54" spans="1:5" ht="26.25" customHeight="1">
      <c r="A54" s="208">
        <v>5</v>
      </c>
      <c r="B54" s="209" t="s">
        <v>396</v>
      </c>
      <c r="C54" s="540" t="s">
        <v>407</v>
      </c>
      <c r="D54" s="541"/>
      <c r="E54" s="178">
        <v>50</v>
      </c>
    </row>
    <row r="55" spans="1:5" ht="12.75">
      <c r="A55" s="212"/>
      <c r="B55" s="213" t="s">
        <v>398</v>
      </c>
      <c r="C55" s="214" t="s">
        <v>399</v>
      </c>
      <c r="D55" s="215" t="s">
        <v>408</v>
      </c>
      <c r="E55" s="178">
        <v>51</v>
      </c>
    </row>
    <row r="56" spans="1:5" ht="12.75">
      <c r="A56" s="212"/>
      <c r="B56" s="213" t="s">
        <v>400</v>
      </c>
      <c r="C56" s="214" t="s">
        <v>399</v>
      </c>
      <c r="D56" s="215" t="s">
        <v>401</v>
      </c>
      <c r="E56" s="178">
        <v>52</v>
      </c>
    </row>
    <row r="57" spans="1:5" ht="13.5" thickBot="1">
      <c r="A57" s="216"/>
      <c r="B57" s="217" t="s">
        <v>402</v>
      </c>
      <c r="C57" s="218" t="s">
        <v>610</v>
      </c>
      <c r="D57" s="219">
        <v>0.74</v>
      </c>
      <c r="E57" s="178">
        <v>53</v>
      </c>
    </row>
    <row r="58" spans="1:5" ht="64.5" customHeight="1">
      <c r="A58" s="208">
        <v>6</v>
      </c>
      <c r="B58" s="209" t="s">
        <v>396</v>
      </c>
      <c r="C58" s="540" t="s">
        <v>384</v>
      </c>
      <c r="D58" s="541"/>
      <c r="E58" s="178">
        <v>54</v>
      </c>
    </row>
    <row r="59" spans="1:5" ht="12.75">
      <c r="A59" s="212"/>
      <c r="B59" s="213" t="s">
        <v>398</v>
      </c>
      <c r="C59" s="214" t="s">
        <v>399</v>
      </c>
      <c r="D59" s="215" t="s">
        <v>410</v>
      </c>
      <c r="E59" s="178">
        <v>55</v>
      </c>
    </row>
    <row r="60" spans="1:5" ht="12.75">
      <c r="A60" s="212"/>
      <c r="B60" s="213" t="s">
        <v>400</v>
      </c>
      <c r="C60" s="214" t="s">
        <v>399</v>
      </c>
      <c r="D60" s="215" t="s">
        <v>401</v>
      </c>
      <c r="E60" s="178">
        <v>56</v>
      </c>
    </row>
    <row r="61" spans="1:5" ht="13.5" thickBot="1">
      <c r="A61" s="216"/>
      <c r="B61" s="217" t="s">
        <v>402</v>
      </c>
      <c r="C61" s="218" t="s">
        <v>610</v>
      </c>
      <c r="D61" s="219">
        <v>0.3</v>
      </c>
      <c r="E61" s="178">
        <v>57</v>
      </c>
    </row>
    <row r="62" spans="1:5" ht="54.75" customHeight="1">
      <c r="A62" s="208">
        <v>7</v>
      </c>
      <c r="B62" s="209" t="s">
        <v>396</v>
      </c>
      <c r="C62" s="540" t="s">
        <v>390</v>
      </c>
      <c r="D62" s="541"/>
      <c r="E62" s="178">
        <v>58</v>
      </c>
    </row>
    <row r="63" spans="1:5" ht="12.75">
      <c r="A63" s="212"/>
      <c r="B63" s="213" t="s">
        <v>398</v>
      </c>
      <c r="C63" s="214" t="s">
        <v>399</v>
      </c>
      <c r="D63" s="215" t="s">
        <v>172</v>
      </c>
      <c r="E63" s="178">
        <v>59</v>
      </c>
    </row>
    <row r="64" spans="1:5" ht="12.75">
      <c r="A64" s="212"/>
      <c r="B64" s="213" t="s">
        <v>400</v>
      </c>
      <c r="C64" s="214" t="s">
        <v>399</v>
      </c>
      <c r="D64" s="215" t="s">
        <v>401</v>
      </c>
      <c r="E64" s="178">
        <v>60</v>
      </c>
    </row>
    <row r="65" spans="1:5" ht="13.5" thickBot="1">
      <c r="A65" s="216"/>
      <c r="B65" s="217" t="s">
        <v>402</v>
      </c>
      <c r="C65" s="218" t="s">
        <v>610</v>
      </c>
      <c r="D65" s="219">
        <v>2.44</v>
      </c>
      <c r="E65" s="178">
        <v>61</v>
      </c>
    </row>
    <row r="66" spans="1:5" ht="27" customHeight="1">
      <c r="A66" s="208">
        <v>8</v>
      </c>
      <c r="B66" s="209" t="s">
        <v>396</v>
      </c>
      <c r="C66" s="540" t="s">
        <v>411</v>
      </c>
      <c r="D66" s="541"/>
      <c r="E66" s="178">
        <v>62</v>
      </c>
    </row>
    <row r="67" spans="1:5" ht="12.75">
      <c r="A67" s="212"/>
      <c r="B67" s="213" t="s">
        <v>398</v>
      </c>
      <c r="C67" s="542" t="s">
        <v>774</v>
      </c>
      <c r="D67" s="543"/>
      <c r="E67" s="178">
        <v>63</v>
      </c>
    </row>
    <row r="68" spans="1:5" ht="12.75">
      <c r="A68" s="212"/>
      <c r="B68" s="213" t="s">
        <v>400</v>
      </c>
      <c r="C68" s="214" t="s">
        <v>399</v>
      </c>
      <c r="D68" s="215" t="s">
        <v>401</v>
      </c>
      <c r="E68" s="178">
        <v>64</v>
      </c>
    </row>
    <row r="69" spans="1:5" ht="13.5" thickBot="1">
      <c r="A69" s="216"/>
      <c r="B69" s="217" t="s">
        <v>402</v>
      </c>
      <c r="C69" s="218" t="s">
        <v>610</v>
      </c>
      <c r="D69" s="219">
        <v>2.87</v>
      </c>
      <c r="E69" s="178">
        <v>65</v>
      </c>
    </row>
    <row r="70" spans="1:5" ht="29.25" customHeight="1">
      <c r="A70" s="208">
        <v>9</v>
      </c>
      <c r="B70" s="209" t="s">
        <v>396</v>
      </c>
      <c r="C70" s="540" t="s">
        <v>777</v>
      </c>
      <c r="D70" s="541"/>
      <c r="E70" s="178">
        <v>66</v>
      </c>
    </row>
    <row r="71" spans="1:5" ht="12.75">
      <c r="A71" s="212"/>
      <c r="B71" s="213" t="s">
        <v>398</v>
      </c>
      <c r="C71" s="214" t="s">
        <v>399</v>
      </c>
      <c r="D71" s="215" t="s">
        <v>176</v>
      </c>
      <c r="E71" s="178">
        <v>67</v>
      </c>
    </row>
    <row r="72" spans="1:5" ht="12.75">
      <c r="A72" s="212"/>
      <c r="B72" s="213" t="s">
        <v>400</v>
      </c>
      <c r="C72" s="214" t="s">
        <v>399</v>
      </c>
      <c r="D72" s="215" t="s">
        <v>401</v>
      </c>
      <c r="E72" s="178">
        <v>68</v>
      </c>
    </row>
    <row r="73" spans="1:5" ht="13.5" thickBot="1">
      <c r="A73" s="216"/>
      <c r="B73" s="217" t="s">
        <v>402</v>
      </c>
      <c r="C73" s="218" t="s">
        <v>610</v>
      </c>
      <c r="D73" s="219">
        <v>0</v>
      </c>
      <c r="E73" s="178">
        <v>69</v>
      </c>
    </row>
    <row r="74" spans="1:5" ht="30" customHeight="1">
      <c r="A74" s="208">
        <v>10</v>
      </c>
      <c r="B74" s="209" t="s">
        <v>396</v>
      </c>
      <c r="C74" s="540" t="s">
        <v>778</v>
      </c>
      <c r="D74" s="541"/>
      <c r="E74" s="178">
        <v>70</v>
      </c>
    </row>
    <row r="75" spans="1:5" ht="12.75">
      <c r="A75" s="212"/>
      <c r="B75" s="213" t="s">
        <v>398</v>
      </c>
      <c r="C75" s="214" t="s">
        <v>399</v>
      </c>
      <c r="D75" s="215" t="s">
        <v>172</v>
      </c>
      <c r="E75" s="178">
        <v>71</v>
      </c>
    </row>
    <row r="76" spans="1:5" ht="12.75">
      <c r="A76" s="212"/>
      <c r="B76" s="213" t="s">
        <v>400</v>
      </c>
      <c r="C76" s="214" t="s">
        <v>399</v>
      </c>
      <c r="D76" s="215" t="s">
        <v>401</v>
      </c>
      <c r="E76" s="178">
        <v>72</v>
      </c>
    </row>
    <row r="77" spans="1:5" ht="13.5" thickBot="1">
      <c r="A77" s="216"/>
      <c r="B77" s="217" t="s">
        <v>402</v>
      </c>
      <c r="C77" s="218" t="s">
        <v>610</v>
      </c>
      <c r="D77" s="219">
        <v>7.09</v>
      </c>
      <c r="E77" s="178">
        <v>73</v>
      </c>
    </row>
    <row r="78" spans="1:5" ht="41.25" customHeight="1">
      <c r="A78" s="208">
        <v>11</v>
      </c>
      <c r="B78" s="209" t="s">
        <v>396</v>
      </c>
      <c r="C78" s="540" t="s">
        <v>779</v>
      </c>
      <c r="D78" s="541"/>
      <c r="E78" s="178">
        <v>74</v>
      </c>
    </row>
    <row r="79" spans="1:5" ht="12.75">
      <c r="A79" s="212"/>
      <c r="B79" s="213" t="s">
        <v>398</v>
      </c>
      <c r="C79" s="214" t="s">
        <v>399</v>
      </c>
      <c r="D79" s="215" t="s">
        <v>172</v>
      </c>
      <c r="E79" s="178">
        <v>75</v>
      </c>
    </row>
    <row r="80" spans="1:5" ht="12.75">
      <c r="A80" s="212"/>
      <c r="B80" s="213" t="s">
        <v>400</v>
      </c>
      <c r="C80" s="214" t="s">
        <v>399</v>
      </c>
      <c r="D80" s="215" t="s">
        <v>401</v>
      </c>
      <c r="E80" s="178">
        <v>76</v>
      </c>
    </row>
    <row r="81" spans="1:5" ht="13.5" thickBot="1">
      <c r="A81" s="216"/>
      <c r="B81" s="217" t="s">
        <v>402</v>
      </c>
      <c r="C81" s="218" t="s">
        <v>610</v>
      </c>
      <c r="D81" s="219">
        <v>0</v>
      </c>
      <c r="E81" s="178">
        <v>77</v>
      </c>
    </row>
    <row r="82" spans="1:5" s="225" customFormat="1" ht="12.75">
      <c r="A82" s="220" t="s">
        <v>412</v>
      </c>
      <c r="B82" s="221"/>
      <c r="C82" s="222"/>
      <c r="D82" s="223"/>
      <c r="E82" s="224">
        <v>78</v>
      </c>
    </row>
    <row r="83" spans="1:5" ht="12.75">
      <c r="A83" s="226">
        <v>27</v>
      </c>
      <c r="B83" s="227" t="s">
        <v>413</v>
      </c>
      <c r="C83" s="228" t="s">
        <v>319</v>
      </c>
      <c r="D83" s="229">
        <v>0</v>
      </c>
      <c r="E83" s="178">
        <v>79</v>
      </c>
    </row>
    <row r="84" spans="1:5" ht="12.75">
      <c r="A84" s="226">
        <v>28</v>
      </c>
      <c r="B84" s="227" t="s">
        <v>414</v>
      </c>
      <c r="C84" s="228" t="s">
        <v>319</v>
      </c>
      <c r="D84" s="229">
        <v>0</v>
      </c>
      <c r="E84" s="178">
        <v>80</v>
      </c>
    </row>
    <row r="85" spans="1:5" ht="12.75">
      <c r="A85" s="226">
        <v>29</v>
      </c>
      <c r="B85" s="227" t="s">
        <v>415</v>
      </c>
      <c r="C85" s="228" t="s">
        <v>319</v>
      </c>
      <c r="D85" s="229">
        <v>0</v>
      </c>
      <c r="E85" s="178">
        <v>81</v>
      </c>
    </row>
    <row r="86" spans="1:5" ht="13.5" thickBot="1">
      <c r="A86" s="226">
        <v>30</v>
      </c>
      <c r="B86" s="230" t="s">
        <v>416</v>
      </c>
      <c r="C86" s="231" t="s">
        <v>610</v>
      </c>
      <c r="D86" s="232">
        <v>136.92</v>
      </c>
      <c r="E86" s="178">
        <v>82</v>
      </c>
    </row>
    <row r="87" spans="1:5" s="225" customFormat="1" ht="17.25" customHeight="1">
      <c r="A87" s="555" t="s">
        <v>417</v>
      </c>
      <c r="B87" s="556"/>
      <c r="C87" s="556"/>
      <c r="D87" s="557"/>
      <c r="E87" s="224">
        <v>83</v>
      </c>
    </row>
    <row r="88" spans="1:5" ht="25.5">
      <c r="A88" s="233">
        <v>31</v>
      </c>
      <c r="B88" s="234" t="s">
        <v>418</v>
      </c>
      <c r="C88" s="235" t="s">
        <v>610</v>
      </c>
      <c r="D88" s="236">
        <v>336857.52</v>
      </c>
      <c r="E88" s="178">
        <v>84</v>
      </c>
    </row>
    <row r="89" spans="1:5" ht="12.75">
      <c r="A89" s="233">
        <v>32</v>
      </c>
      <c r="B89" s="235" t="s">
        <v>419</v>
      </c>
      <c r="C89" s="235" t="s">
        <v>610</v>
      </c>
      <c r="D89" s="236">
        <v>347.9</v>
      </c>
      <c r="E89" s="178">
        <v>85</v>
      </c>
    </row>
    <row r="90" spans="1:5" ht="12.75">
      <c r="A90" s="233">
        <v>33</v>
      </c>
      <c r="B90" s="235" t="s">
        <v>420</v>
      </c>
      <c r="C90" s="235" t="s">
        <v>610</v>
      </c>
      <c r="D90" s="236">
        <v>337205.42</v>
      </c>
      <c r="E90" s="178">
        <v>86</v>
      </c>
    </row>
    <row r="91" spans="1:5" ht="12.75" customHeight="1">
      <c r="A91" s="233">
        <v>34</v>
      </c>
      <c r="B91" s="234" t="s">
        <v>421</v>
      </c>
      <c r="C91" s="235" t="s">
        <v>610</v>
      </c>
      <c r="D91" s="236">
        <v>478455.19</v>
      </c>
      <c r="E91" s="178">
        <v>87</v>
      </c>
    </row>
    <row r="92" spans="1:5" ht="12.75" customHeight="1">
      <c r="A92" s="233">
        <v>35</v>
      </c>
      <c r="B92" s="235" t="s">
        <v>422</v>
      </c>
      <c r="C92" s="235" t="s">
        <v>610</v>
      </c>
      <c r="D92" s="236">
        <v>0</v>
      </c>
      <c r="E92" s="178">
        <v>88</v>
      </c>
    </row>
    <row r="93" spans="1:5" ht="13.5" thickBot="1">
      <c r="A93" s="237">
        <v>36</v>
      </c>
      <c r="B93" s="238" t="s">
        <v>423</v>
      </c>
      <c r="C93" s="238" t="s">
        <v>610</v>
      </c>
      <c r="D93" s="239">
        <v>478455.19</v>
      </c>
      <c r="E93" s="178">
        <v>89</v>
      </c>
    </row>
    <row r="94" spans="1:5" s="225" customFormat="1" ht="29.25" customHeight="1">
      <c r="A94" s="240" t="s">
        <v>424</v>
      </c>
      <c r="B94" s="241"/>
      <c r="C94" s="242"/>
      <c r="D94" s="243"/>
      <c r="E94" s="224">
        <v>90</v>
      </c>
    </row>
    <row r="95" spans="1:5" s="225" customFormat="1" ht="39.75" customHeight="1">
      <c r="A95" s="244" t="s">
        <v>425</v>
      </c>
      <c r="B95" s="245" t="s">
        <v>605</v>
      </c>
      <c r="C95" s="558" t="s">
        <v>426</v>
      </c>
      <c r="D95" s="559"/>
      <c r="E95" s="224">
        <v>91</v>
      </c>
    </row>
    <row r="96" spans="1:5" s="225" customFormat="1" ht="15" customHeight="1">
      <c r="A96" s="244" t="s">
        <v>427</v>
      </c>
      <c r="B96" s="245" t="s">
        <v>242</v>
      </c>
      <c r="C96" s="194" t="s">
        <v>493</v>
      </c>
      <c r="D96" s="246" t="s">
        <v>249</v>
      </c>
      <c r="E96" s="224">
        <v>92</v>
      </c>
    </row>
    <row r="97" spans="1:5" ht="15" customHeight="1">
      <c r="A97" s="244" t="s">
        <v>428</v>
      </c>
      <c r="B97" s="247" t="s">
        <v>429</v>
      </c>
      <c r="C97" s="194" t="s">
        <v>430</v>
      </c>
      <c r="D97" s="196">
        <v>128.8</v>
      </c>
      <c r="E97" s="178">
        <v>93</v>
      </c>
    </row>
    <row r="98" spans="1:5" ht="15" customHeight="1">
      <c r="A98" s="244" t="s">
        <v>431</v>
      </c>
      <c r="B98" s="247" t="s">
        <v>363</v>
      </c>
      <c r="C98" s="194" t="s">
        <v>610</v>
      </c>
      <c r="D98" s="196">
        <v>206402.05</v>
      </c>
      <c r="E98" s="178">
        <v>94</v>
      </c>
    </row>
    <row r="99" spans="1:5" ht="15" customHeight="1">
      <c r="A99" s="244" t="s">
        <v>432</v>
      </c>
      <c r="B99" s="247" t="s">
        <v>433</v>
      </c>
      <c r="C99" s="194" t="s">
        <v>610</v>
      </c>
      <c r="D99" s="196">
        <v>219035.66</v>
      </c>
      <c r="E99" s="178">
        <v>95</v>
      </c>
    </row>
    <row r="100" spans="1:5" ht="15" customHeight="1">
      <c r="A100" s="244" t="s">
        <v>434</v>
      </c>
      <c r="B100" s="247" t="s">
        <v>435</v>
      </c>
      <c r="C100" s="194" t="s">
        <v>610</v>
      </c>
      <c r="D100" s="196">
        <v>146074.26</v>
      </c>
      <c r="E100" s="178">
        <v>96</v>
      </c>
    </row>
    <row r="101" spans="1:5" ht="15" customHeight="1">
      <c r="A101" s="244" t="s">
        <v>436</v>
      </c>
      <c r="B101" s="247" t="s">
        <v>377</v>
      </c>
      <c r="C101" s="194" t="s">
        <v>610</v>
      </c>
      <c r="D101" s="196">
        <v>279363.45</v>
      </c>
      <c r="E101" s="178">
        <v>97</v>
      </c>
    </row>
    <row r="102" spans="1:5" ht="15" customHeight="1">
      <c r="A102" s="244" t="s">
        <v>437</v>
      </c>
      <c r="B102" s="247" t="s">
        <v>438</v>
      </c>
      <c r="C102" s="194" t="s">
        <v>610</v>
      </c>
      <c r="D102" s="196">
        <v>219035.66</v>
      </c>
      <c r="E102" s="178">
        <v>98</v>
      </c>
    </row>
    <row r="103" spans="1:5" ht="15" customHeight="1">
      <c r="A103" s="244" t="s">
        <v>440</v>
      </c>
      <c r="B103" s="247" t="s">
        <v>441</v>
      </c>
      <c r="C103" s="194" t="s">
        <v>610</v>
      </c>
      <c r="D103" s="196">
        <v>228296.75</v>
      </c>
      <c r="E103" s="178">
        <v>99</v>
      </c>
    </row>
    <row r="104" spans="1:5" ht="15" customHeight="1">
      <c r="A104" s="244" t="s">
        <v>442</v>
      </c>
      <c r="B104" s="248" t="s">
        <v>443</v>
      </c>
      <c r="C104" s="194" t="s">
        <v>610</v>
      </c>
      <c r="D104" s="196">
        <v>218844.1</v>
      </c>
      <c r="E104" s="178">
        <v>100</v>
      </c>
    </row>
    <row r="105" spans="1:5" ht="15" customHeight="1" thickBot="1">
      <c r="A105" s="204" t="s">
        <v>444</v>
      </c>
      <c r="B105" s="249" t="s">
        <v>445</v>
      </c>
      <c r="C105" s="206" t="s">
        <v>610</v>
      </c>
      <c r="D105" s="207">
        <v>0</v>
      </c>
      <c r="E105" s="178">
        <v>101</v>
      </c>
    </row>
    <row r="106" spans="1:5" s="225" customFormat="1" ht="36" customHeight="1">
      <c r="A106" s="250" t="s">
        <v>446</v>
      </c>
      <c r="B106" s="251" t="s">
        <v>605</v>
      </c>
      <c r="C106" s="560" t="s">
        <v>120</v>
      </c>
      <c r="D106" s="561"/>
      <c r="E106" s="224">
        <v>102</v>
      </c>
    </row>
    <row r="107" spans="1:5" s="225" customFormat="1" ht="15" customHeight="1">
      <c r="A107" s="193" t="s">
        <v>447</v>
      </c>
      <c r="B107" s="195" t="s">
        <v>242</v>
      </c>
      <c r="C107" s="194" t="s">
        <v>493</v>
      </c>
      <c r="D107" s="246" t="s">
        <v>448</v>
      </c>
      <c r="E107" s="224">
        <v>103</v>
      </c>
    </row>
    <row r="108" spans="1:5" ht="15" customHeight="1">
      <c r="A108" s="193" t="s">
        <v>449</v>
      </c>
      <c r="B108" s="194" t="s">
        <v>429</v>
      </c>
      <c r="C108" s="194" t="s">
        <v>430</v>
      </c>
      <c r="D108" s="196">
        <v>2137</v>
      </c>
      <c r="E108" s="178">
        <v>104</v>
      </c>
    </row>
    <row r="109" spans="1:5" ht="15" customHeight="1">
      <c r="A109" s="193" t="s">
        <v>450</v>
      </c>
      <c r="B109" s="194" t="s">
        <v>363</v>
      </c>
      <c r="C109" s="194" t="s">
        <v>610</v>
      </c>
      <c r="D109" s="196">
        <v>63581.28</v>
      </c>
      <c r="E109" s="178">
        <v>105</v>
      </c>
    </row>
    <row r="110" spans="1:5" ht="15" customHeight="1">
      <c r="A110" s="193" t="s">
        <v>451</v>
      </c>
      <c r="B110" s="194" t="s">
        <v>433</v>
      </c>
      <c r="C110" s="194" t="s">
        <v>610</v>
      </c>
      <c r="D110" s="196">
        <v>65079.12</v>
      </c>
      <c r="E110" s="178">
        <v>106</v>
      </c>
    </row>
    <row r="111" spans="1:5" ht="15" customHeight="1">
      <c r="A111" s="193" t="s">
        <v>452</v>
      </c>
      <c r="B111" s="194" t="s">
        <v>435</v>
      </c>
      <c r="C111" s="194" t="s">
        <v>610</v>
      </c>
      <c r="D111" s="196">
        <v>42973.24</v>
      </c>
      <c r="E111" s="178">
        <v>107</v>
      </c>
    </row>
    <row r="112" spans="1:5" ht="15" customHeight="1">
      <c r="A112" s="193" t="s">
        <v>453</v>
      </c>
      <c r="B112" s="194" t="s">
        <v>377</v>
      </c>
      <c r="C112" s="194" t="s">
        <v>610</v>
      </c>
      <c r="D112" s="196">
        <v>85687.16</v>
      </c>
      <c r="E112" s="178">
        <v>108</v>
      </c>
    </row>
    <row r="113" spans="1:5" ht="15" customHeight="1">
      <c r="A113" s="193" t="s">
        <v>454</v>
      </c>
      <c r="B113" s="194" t="s">
        <v>438</v>
      </c>
      <c r="C113" s="194" t="s">
        <v>610</v>
      </c>
      <c r="D113" s="196">
        <v>65772.13</v>
      </c>
      <c r="E113" s="178">
        <v>109</v>
      </c>
    </row>
    <row r="114" spans="1:5" ht="15" customHeight="1">
      <c r="A114" s="193" t="s">
        <v>455</v>
      </c>
      <c r="B114" s="194" t="s">
        <v>441</v>
      </c>
      <c r="C114" s="194" t="s">
        <v>610</v>
      </c>
      <c r="D114" s="196">
        <v>66473.85</v>
      </c>
      <c r="E114" s="178">
        <v>110</v>
      </c>
    </row>
    <row r="115" spans="1:5" ht="15" customHeight="1">
      <c r="A115" s="193" t="s">
        <v>456</v>
      </c>
      <c r="B115" s="197" t="s">
        <v>443</v>
      </c>
      <c r="C115" s="194" t="s">
        <v>610</v>
      </c>
      <c r="D115" s="196">
        <v>35920.17</v>
      </c>
      <c r="E115" s="178">
        <v>111</v>
      </c>
    </row>
    <row r="116" spans="1:5" ht="26.25" thickBot="1">
      <c r="A116" s="252" t="s">
        <v>457</v>
      </c>
      <c r="B116" s="253" t="s">
        <v>445</v>
      </c>
      <c r="C116" s="206" t="s">
        <v>610</v>
      </c>
      <c r="D116" s="207">
        <v>0</v>
      </c>
      <c r="E116" s="178">
        <v>112</v>
      </c>
    </row>
    <row r="117" spans="1:5" s="225" customFormat="1" ht="27" customHeight="1">
      <c r="A117" s="250" t="s">
        <v>458</v>
      </c>
      <c r="B117" s="251" t="s">
        <v>605</v>
      </c>
      <c r="C117" s="560" t="s">
        <v>704</v>
      </c>
      <c r="D117" s="561"/>
      <c r="E117" s="224">
        <v>113</v>
      </c>
    </row>
    <row r="118" spans="1:5" s="225" customFormat="1" ht="13.5">
      <c r="A118" s="193" t="s">
        <v>459</v>
      </c>
      <c r="B118" s="195" t="s">
        <v>242</v>
      </c>
      <c r="C118" s="194" t="s">
        <v>493</v>
      </c>
      <c r="D118" s="246" t="s">
        <v>448</v>
      </c>
      <c r="E118" s="224">
        <v>114</v>
      </c>
    </row>
    <row r="119" spans="1:5" ht="12.75">
      <c r="A119" s="193" t="s">
        <v>460</v>
      </c>
      <c r="B119" s="194" t="s">
        <v>429</v>
      </c>
      <c r="C119" s="194" t="s">
        <v>430</v>
      </c>
      <c r="D119" s="196">
        <v>1985</v>
      </c>
      <c r="E119" s="178">
        <v>115</v>
      </c>
    </row>
    <row r="120" spans="1:5" ht="12.75">
      <c r="A120" s="193" t="s">
        <v>461</v>
      </c>
      <c r="B120" s="194" t="s">
        <v>363</v>
      </c>
      <c r="C120" s="194" t="s">
        <v>610</v>
      </c>
      <c r="D120" s="196">
        <v>44001.61</v>
      </c>
      <c r="E120" s="178">
        <v>116</v>
      </c>
    </row>
    <row r="121" spans="1:5" ht="12.75" customHeight="1">
      <c r="A121" s="193" t="s">
        <v>462</v>
      </c>
      <c r="B121" s="194" t="s">
        <v>433</v>
      </c>
      <c r="C121" s="194" t="s">
        <v>610</v>
      </c>
      <c r="D121" s="196">
        <v>43240.04</v>
      </c>
      <c r="E121" s="178">
        <v>117</v>
      </c>
    </row>
    <row r="122" spans="1:5" ht="12.75" customHeight="1">
      <c r="A122" s="193" t="s">
        <v>463</v>
      </c>
      <c r="B122" s="194" t="s">
        <v>435</v>
      </c>
      <c r="C122" s="194" t="s">
        <v>610</v>
      </c>
      <c r="D122" s="196">
        <v>29258.43</v>
      </c>
      <c r="E122" s="178">
        <v>118</v>
      </c>
    </row>
    <row r="123" spans="1:5" ht="12.75" customHeight="1">
      <c r="A123" s="193" t="s">
        <v>464</v>
      </c>
      <c r="B123" s="194" t="s">
        <v>377</v>
      </c>
      <c r="C123" s="194" t="s">
        <v>610</v>
      </c>
      <c r="D123" s="196">
        <v>57983.22</v>
      </c>
      <c r="E123" s="178">
        <v>119</v>
      </c>
    </row>
    <row r="124" spans="1:5" ht="12.75" customHeight="1">
      <c r="A124" s="193" t="s">
        <v>465</v>
      </c>
      <c r="B124" s="194" t="s">
        <v>438</v>
      </c>
      <c r="C124" s="194" t="s">
        <v>610</v>
      </c>
      <c r="D124" s="196">
        <v>43664.06</v>
      </c>
      <c r="E124" s="178">
        <v>120</v>
      </c>
    </row>
    <row r="125" spans="1:5" ht="12.75" customHeight="1">
      <c r="A125" s="193" t="s">
        <v>466</v>
      </c>
      <c r="B125" s="194" t="s">
        <v>441</v>
      </c>
      <c r="C125" s="194" t="s">
        <v>610</v>
      </c>
      <c r="D125" s="196">
        <v>45222.22</v>
      </c>
      <c r="E125" s="178">
        <v>121</v>
      </c>
    </row>
    <row r="126" spans="1:5" ht="25.5">
      <c r="A126" s="193" t="s">
        <v>467</v>
      </c>
      <c r="B126" s="197" t="s">
        <v>443</v>
      </c>
      <c r="C126" s="194" t="s">
        <v>610</v>
      </c>
      <c r="D126" s="196">
        <v>24306.64</v>
      </c>
      <c r="E126" s="178">
        <v>122</v>
      </c>
    </row>
    <row r="127" spans="1:5" ht="26.25" customHeight="1" thickBot="1">
      <c r="A127" s="252" t="s">
        <v>468</v>
      </c>
      <c r="B127" s="253" t="s">
        <v>445</v>
      </c>
      <c r="C127" s="206" t="s">
        <v>610</v>
      </c>
      <c r="D127" s="207">
        <v>0</v>
      </c>
      <c r="E127" s="178">
        <v>123</v>
      </c>
    </row>
    <row r="128" spans="1:5" s="225" customFormat="1" ht="37.5" customHeight="1">
      <c r="A128" s="250" t="s">
        <v>469</v>
      </c>
      <c r="B128" s="251" t="s">
        <v>605</v>
      </c>
      <c r="C128" s="550" t="s">
        <v>470</v>
      </c>
      <c r="D128" s="551"/>
      <c r="E128" s="224">
        <v>124</v>
      </c>
    </row>
    <row r="129" spans="1:5" s="225" customFormat="1" ht="13.5" customHeight="1">
      <c r="A129" s="193" t="s">
        <v>471</v>
      </c>
      <c r="B129" s="195" t="s">
        <v>242</v>
      </c>
      <c r="C129" s="194" t="s">
        <v>493</v>
      </c>
      <c r="D129" s="246" t="s">
        <v>250</v>
      </c>
      <c r="E129" s="224">
        <v>125</v>
      </c>
    </row>
    <row r="130" spans="1:5" ht="12.75">
      <c r="A130" s="193" t="s">
        <v>472</v>
      </c>
      <c r="B130" s="194" t="s">
        <v>429</v>
      </c>
      <c r="C130" s="194" t="s">
        <v>430</v>
      </c>
      <c r="D130" s="196">
        <v>31752</v>
      </c>
      <c r="E130" s="178">
        <v>126</v>
      </c>
    </row>
    <row r="131" spans="1:5" ht="12.75">
      <c r="A131" s="193" t="s">
        <v>473</v>
      </c>
      <c r="B131" s="194" t="s">
        <v>363</v>
      </c>
      <c r="C131" s="194" t="s">
        <v>610</v>
      </c>
      <c r="D131" s="196">
        <v>22872.58</v>
      </c>
      <c r="E131" s="178">
        <v>127</v>
      </c>
    </row>
    <row r="132" spans="1:5" ht="12.75" customHeight="1">
      <c r="A132" s="193" t="s">
        <v>474</v>
      </c>
      <c r="B132" s="194" t="s">
        <v>433</v>
      </c>
      <c r="C132" s="194" t="s">
        <v>610</v>
      </c>
      <c r="D132" s="196">
        <v>88500.22</v>
      </c>
      <c r="E132" s="178">
        <v>128</v>
      </c>
    </row>
    <row r="133" spans="1:5" ht="12.75" customHeight="1">
      <c r="A133" s="193" t="s">
        <v>475</v>
      </c>
      <c r="B133" s="194" t="s">
        <v>435</v>
      </c>
      <c r="C133" s="194" t="s">
        <v>610</v>
      </c>
      <c r="D133" s="196">
        <v>55951.44</v>
      </c>
      <c r="E133" s="178">
        <v>129</v>
      </c>
    </row>
    <row r="134" spans="1:5" ht="12.75" customHeight="1">
      <c r="A134" s="193" t="s">
        <v>476</v>
      </c>
      <c r="B134" s="194" t="s">
        <v>377</v>
      </c>
      <c r="C134" s="194" t="s">
        <v>610</v>
      </c>
      <c r="D134" s="196">
        <v>55421.36</v>
      </c>
      <c r="E134" s="178">
        <v>130</v>
      </c>
    </row>
    <row r="135" spans="1:5" ht="12.75" customHeight="1">
      <c r="A135" s="193" t="s">
        <v>477</v>
      </c>
      <c r="B135" s="194" t="s">
        <v>438</v>
      </c>
      <c r="C135" s="194" t="s">
        <v>610</v>
      </c>
      <c r="D135" s="196">
        <v>125101.66</v>
      </c>
      <c r="E135" s="178">
        <v>131</v>
      </c>
    </row>
    <row r="136" spans="1:5" ht="12.75" customHeight="1">
      <c r="A136" s="193" t="s">
        <v>478</v>
      </c>
      <c r="B136" s="194" t="s">
        <v>441</v>
      </c>
      <c r="C136" s="194" t="s">
        <v>610</v>
      </c>
      <c r="D136" s="196">
        <v>105883.11</v>
      </c>
      <c r="E136" s="178">
        <v>132</v>
      </c>
    </row>
    <row r="137" spans="1:5" ht="25.5">
      <c r="A137" s="193" t="s">
        <v>479</v>
      </c>
      <c r="B137" s="197" t="s">
        <v>443</v>
      </c>
      <c r="C137" s="194" t="s">
        <v>610</v>
      </c>
      <c r="D137" s="196">
        <v>88107.56</v>
      </c>
      <c r="E137" s="178">
        <v>133</v>
      </c>
    </row>
    <row r="138" spans="1:5" ht="26.25" customHeight="1" thickBot="1">
      <c r="A138" s="252" t="s">
        <v>480</v>
      </c>
      <c r="B138" s="253" t="s">
        <v>445</v>
      </c>
      <c r="C138" s="206" t="s">
        <v>610</v>
      </c>
      <c r="D138" s="207">
        <v>0</v>
      </c>
      <c r="E138" s="178">
        <v>134</v>
      </c>
    </row>
    <row r="139" spans="1:5" ht="12.75" customHeight="1">
      <c r="A139" s="254">
        <v>48</v>
      </c>
      <c r="B139" s="255" t="s">
        <v>413</v>
      </c>
      <c r="C139" s="255" t="s">
        <v>319</v>
      </c>
      <c r="D139" s="256">
        <v>2</v>
      </c>
      <c r="E139" s="178">
        <v>135</v>
      </c>
    </row>
    <row r="140" spans="1:5" ht="12.75" customHeight="1">
      <c r="A140" s="257">
        <v>49</v>
      </c>
      <c r="B140" s="228" t="s">
        <v>414</v>
      </c>
      <c r="C140" s="228" t="s">
        <v>319</v>
      </c>
      <c r="D140" s="229">
        <v>2</v>
      </c>
      <c r="E140" s="178">
        <v>136</v>
      </c>
    </row>
    <row r="141" spans="1:5" ht="12.75" customHeight="1">
      <c r="A141" s="257">
        <v>50</v>
      </c>
      <c r="B141" s="228" t="s">
        <v>415</v>
      </c>
      <c r="C141" s="228" t="s">
        <v>319</v>
      </c>
      <c r="D141" s="229">
        <v>0</v>
      </c>
      <c r="E141" s="178">
        <v>137</v>
      </c>
    </row>
    <row r="142" spans="1:5" ht="15" customHeight="1" thickBot="1">
      <c r="A142" s="258">
        <v>51</v>
      </c>
      <c r="B142" s="231" t="s">
        <v>416</v>
      </c>
      <c r="C142" s="231" t="s">
        <v>610</v>
      </c>
      <c r="D142" s="232">
        <v>1206.97</v>
      </c>
      <c r="E142" s="178">
        <v>138</v>
      </c>
    </row>
    <row r="143" spans="1:5" s="225" customFormat="1" ht="12.75" customHeight="1">
      <c r="A143" s="259" t="s">
        <v>481</v>
      </c>
      <c r="B143" s="260"/>
      <c r="C143" s="260"/>
      <c r="D143" s="261"/>
      <c r="E143" s="224">
        <v>139</v>
      </c>
    </row>
    <row r="144" spans="1:5" ht="15" customHeight="1">
      <c r="A144" s="262">
        <v>52</v>
      </c>
      <c r="B144" s="263" t="s">
        <v>482</v>
      </c>
      <c r="C144" s="264" t="s">
        <v>319</v>
      </c>
      <c r="D144" s="265">
        <v>0</v>
      </c>
      <c r="E144" s="178">
        <v>140</v>
      </c>
    </row>
    <row r="145" spans="1:5" ht="15">
      <c r="A145" s="262">
        <v>53</v>
      </c>
      <c r="B145" s="263" t="s">
        <v>483</v>
      </c>
      <c r="C145" s="264" t="s">
        <v>319</v>
      </c>
      <c r="D145" s="265">
        <v>0</v>
      </c>
      <c r="E145" s="178">
        <v>141</v>
      </c>
    </row>
    <row r="146" spans="1:5" ht="27" customHeight="1" thickBot="1">
      <c r="A146" s="266">
        <v>54</v>
      </c>
      <c r="B146" s="267" t="s">
        <v>484</v>
      </c>
      <c r="C146" s="268" t="s">
        <v>610</v>
      </c>
      <c r="D146" s="269">
        <v>0</v>
      </c>
      <c r="E146" s="178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354</v>
      </c>
    </row>
    <row r="2" ht="16.5" thickBot="1">
      <c r="A2" s="327" t="s">
        <v>355</v>
      </c>
    </row>
    <row r="3" spans="1:4" ht="20.25" customHeight="1" thickBot="1">
      <c r="A3" s="581" t="s">
        <v>134</v>
      </c>
      <c r="B3" s="582"/>
      <c r="C3" s="582"/>
      <c r="D3" s="583"/>
    </row>
    <row r="4" spans="1:4" ht="36.75" customHeight="1">
      <c r="A4" s="330" t="s">
        <v>126</v>
      </c>
      <c r="B4" s="331" t="s">
        <v>489</v>
      </c>
      <c r="C4" s="331" t="s">
        <v>559</v>
      </c>
      <c r="D4" s="332" t="s">
        <v>491</v>
      </c>
    </row>
    <row r="5" spans="1:5" ht="15.75">
      <c r="A5" s="333" t="s">
        <v>352</v>
      </c>
      <c r="B5" s="334" t="s">
        <v>492</v>
      </c>
      <c r="C5" s="335" t="s">
        <v>493</v>
      </c>
      <c r="D5" s="336">
        <v>43190</v>
      </c>
      <c r="E5" s="329">
        <v>1</v>
      </c>
    </row>
    <row r="6" spans="1:5" ht="15.75">
      <c r="A6" s="333" t="s">
        <v>353</v>
      </c>
      <c r="B6" s="334" t="s">
        <v>357</v>
      </c>
      <c r="C6" s="335" t="s">
        <v>493</v>
      </c>
      <c r="D6" s="336">
        <v>42736</v>
      </c>
      <c r="E6" s="329">
        <v>2</v>
      </c>
    </row>
    <row r="7" spans="1:5" ht="16.5" thickBot="1">
      <c r="A7" s="337" t="s">
        <v>39</v>
      </c>
      <c r="B7" s="338" t="s">
        <v>359</v>
      </c>
      <c r="C7" s="339" t="s">
        <v>493</v>
      </c>
      <c r="D7" s="340">
        <v>43100</v>
      </c>
      <c r="E7" s="329">
        <v>3</v>
      </c>
    </row>
    <row r="8" spans="1:5" ht="27.75" customHeight="1">
      <c r="A8" s="341" t="s">
        <v>360</v>
      </c>
      <c r="B8" s="342"/>
      <c r="C8" s="342"/>
      <c r="D8" s="343"/>
      <c r="E8" s="344">
        <v>4</v>
      </c>
    </row>
    <row r="9" spans="1:5" ht="13.5">
      <c r="A9" s="345" t="s">
        <v>40</v>
      </c>
      <c r="B9" s="346" t="s">
        <v>361</v>
      </c>
      <c r="C9" s="347" t="s">
        <v>610</v>
      </c>
      <c r="D9" s="348">
        <v>0</v>
      </c>
      <c r="E9" s="344">
        <v>5</v>
      </c>
    </row>
    <row r="10" spans="1:5" ht="13.5">
      <c r="A10" s="345" t="s">
        <v>501</v>
      </c>
      <c r="B10" s="346" t="s">
        <v>362</v>
      </c>
      <c r="C10" s="347" t="s">
        <v>610</v>
      </c>
      <c r="D10" s="348">
        <v>-114482.62</v>
      </c>
      <c r="E10" s="344">
        <v>6</v>
      </c>
    </row>
    <row r="11" spans="1:5" ht="13.5">
      <c r="A11" s="345" t="s">
        <v>502</v>
      </c>
      <c r="B11" s="346" t="s">
        <v>363</v>
      </c>
      <c r="C11" s="347" t="s">
        <v>610</v>
      </c>
      <c r="D11" s="348">
        <v>97487.03</v>
      </c>
      <c r="E11" s="344">
        <v>7</v>
      </c>
    </row>
    <row r="12" spans="1:5" ht="25.5">
      <c r="A12" s="345" t="s">
        <v>504</v>
      </c>
      <c r="B12" s="349" t="s">
        <v>364</v>
      </c>
      <c r="C12" s="346" t="s">
        <v>610</v>
      </c>
      <c r="D12" s="348">
        <v>70516.8</v>
      </c>
      <c r="E12" s="344">
        <v>8</v>
      </c>
    </row>
    <row r="13" spans="1:5" ht="13.5">
      <c r="A13" s="345" t="s">
        <v>506</v>
      </c>
      <c r="B13" s="346" t="s">
        <v>365</v>
      </c>
      <c r="C13" s="347" t="s">
        <v>610</v>
      </c>
      <c r="D13" s="348">
        <v>45822.72</v>
      </c>
      <c r="E13" s="344">
        <v>9</v>
      </c>
    </row>
    <row r="14" spans="1:5" ht="13.5">
      <c r="A14" s="345" t="s">
        <v>508</v>
      </c>
      <c r="B14" s="346" t="s">
        <v>366</v>
      </c>
      <c r="C14" s="347" t="s">
        <v>610</v>
      </c>
      <c r="D14" s="348">
        <v>11708.4</v>
      </c>
      <c r="E14" s="344">
        <v>10</v>
      </c>
    </row>
    <row r="15" spans="1:5" ht="12.75">
      <c r="A15" s="345" t="s">
        <v>510</v>
      </c>
      <c r="B15" s="346" t="s">
        <v>367</v>
      </c>
      <c r="C15" s="346" t="s">
        <v>610</v>
      </c>
      <c r="D15" s="348">
        <v>12985.68</v>
      </c>
      <c r="E15" s="344">
        <v>11</v>
      </c>
    </row>
    <row r="16" spans="1:5" ht="12.75">
      <c r="A16" s="345" t="s">
        <v>41</v>
      </c>
      <c r="B16" s="346" t="s">
        <v>42</v>
      </c>
      <c r="C16" s="346" t="s">
        <v>610</v>
      </c>
      <c r="D16" s="348">
        <v>738.48</v>
      </c>
      <c r="E16" s="344" t="s">
        <v>43</v>
      </c>
    </row>
    <row r="17" spans="1:5" ht="12.75">
      <c r="A17" s="345" t="s">
        <v>44</v>
      </c>
      <c r="B17" s="346" t="s">
        <v>45</v>
      </c>
      <c r="C17" s="346" t="s">
        <v>610</v>
      </c>
      <c r="D17" s="348">
        <v>8824.84</v>
      </c>
      <c r="E17" s="344" t="s">
        <v>46</v>
      </c>
    </row>
    <row r="18" spans="1:5" ht="12.75">
      <c r="A18" s="345" t="s">
        <v>575</v>
      </c>
      <c r="B18" s="346" t="s">
        <v>368</v>
      </c>
      <c r="C18" s="346" t="s">
        <v>610</v>
      </c>
      <c r="D18" s="348">
        <v>48924.41</v>
      </c>
      <c r="E18" s="344">
        <v>12</v>
      </c>
    </row>
    <row r="19" spans="1:5" ht="12.75">
      <c r="A19" s="345" t="s">
        <v>514</v>
      </c>
      <c r="B19" s="346" t="s">
        <v>369</v>
      </c>
      <c r="C19" s="346" t="s">
        <v>610</v>
      </c>
      <c r="D19" s="348">
        <v>48924.41</v>
      </c>
      <c r="E19" s="344">
        <v>13</v>
      </c>
    </row>
    <row r="20" spans="1:5" ht="12.75">
      <c r="A20" s="345" t="s">
        <v>516</v>
      </c>
      <c r="B20" s="346" t="s">
        <v>370</v>
      </c>
      <c r="C20" s="346" t="s">
        <v>610</v>
      </c>
      <c r="D20" s="348">
        <v>0</v>
      </c>
      <c r="E20" s="344">
        <v>14</v>
      </c>
    </row>
    <row r="21" spans="1:5" ht="12.75">
      <c r="A21" s="345" t="s">
        <v>518</v>
      </c>
      <c r="B21" s="346" t="s">
        <v>371</v>
      </c>
      <c r="C21" s="346" t="s">
        <v>610</v>
      </c>
      <c r="D21" s="348">
        <v>0</v>
      </c>
      <c r="E21" s="344">
        <v>15</v>
      </c>
    </row>
    <row r="22" spans="1:5" ht="13.5">
      <c r="A22" s="345" t="s">
        <v>520</v>
      </c>
      <c r="B22" s="346" t="s">
        <v>372</v>
      </c>
      <c r="C22" s="347" t="s">
        <v>610</v>
      </c>
      <c r="D22" s="348">
        <v>0</v>
      </c>
      <c r="E22" s="344">
        <v>16</v>
      </c>
    </row>
    <row r="23" spans="1:5" ht="13.5">
      <c r="A23" s="345" t="s">
        <v>522</v>
      </c>
      <c r="B23" s="346" t="s">
        <v>373</v>
      </c>
      <c r="C23" s="347" t="s">
        <v>610</v>
      </c>
      <c r="D23" s="348">
        <v>0</v>
      </c>
      <c r="E23" s="344">
        <v>17</v>
      </c>
    </row>
    <row r="24" spans="1:5" ht="25.5">
      <c r="A24" s="345" t="s">
        <v>47</v>
      </c>
      <c r="B24" s="349" t="s">
        <v>48</v>
      </c>
      <c r="C24" s="346" t="s">
        <v>610</v>
      </c>
      <c r="D24" s="348">
        <v>385.82</v>
      </c>
      <c r="E24" s="344" t="s">
        <v>49</v>
      </c>
    </row>
    <row r="25" spans="1:5" ht="25.5">
      <c r="A25" s="345" t="s">
        <v>50</v>
      </c>
      <c r="B25" s="349" t="s">
        <v>51</v>
      </c>
      <c r="C25" s="346" t="s">
        <v>610</v>
      </c>
      <c r="D25" s="348">
        <v>4499.18</v>
      </c>
      <c r="E25" s="344" t="s">
        <v>52</v>
      </c>
    </row>
    <row r="26" spans="1:5" ht="13.5">
      <c r="A26" s="345" t="s">
        <v>524</v>
      </c>
      <c r="B26" s="346" t="s">
        <v>374</v>
      </c>
      <c r="C26" s="347" t="s">
        <v>610</v>
      </c>
      <c r="D26" s="348">
        <v>48924.41</v>
      </c>
      <c r="E26" s="344">
        <v>18</v>
      </c>
    </row>
    <row r="27" spans="1:5" ht="12.75">
      <c r="A27" s="345" t="s">
        <v>527</v>
      </c>
      <c r="B27" s="346" t="s">
        <v>375</v>
      </c>
      <c r="C27" s="346" t="s">
        <v>610</v>
      </c>
      <c r="D27" s="348">
        <v>0</v>
      </c>
      <c r="E27" s="344">
        <v>19</v>
      </c>
    </row>
    <row r="28" spans="1:5" ht="12.75">
      <c r="A28" s="345" t="s">
        <v>529</v>
      </c>
      <c r="B28" s="346" t="s">
        <v>376</v>
      </c>
      <c r="C28" s="346" t="s">
        <v>610</v>
      </c>
      <c r="D28" s="348">
        <v>-120179.84</v>
      </c>
      <c r="E28" s="344">
        <v>20</v>
      </c>
    </row>
    <row r="29" spans="1:5" ht="13.5" thickBot="1">
      <c r="A29" s="350" t="s">
        <v>531</v>
      </c>
      <c r="B29" s="351" t="s">
        <v>377</v>
      </c>
      <c r="C29" s="351" t="s">
        <v>610</v>
      </c>
      <c r="D29" s="352">
        <v>119079.42</v>
      </c>
      <c r="E29" s="344">
        <v>21</v>
      </c>
    </row>
    <row r="30" spans="1:5" ht="34.5" customHeight="1">
      <c r="A30" s="591" t="s">
        <v>378</v>
      </c>
      <c r="B30" s="592"/>
      <c r="C30" s="592"/>
      <c r="D30" s="593"/>
      <c r="E30" s="344">
        <v>22</v>
      </c>
    </row>
    <row r="31" spans="1:5" ht="28.5" customHeight="1">
      <c r="A31" s="353" t="s">
        <v>379</v>
      </c>
      <c r="B31" s="573" t="s">
        <v>380</v>
      </c>
      <c r="C31" s="574"/>
      <c r="D31" s="575"/>
      <c r="E31" s="329">
        <v>23</v>
      </c>
    </row>
    <row r="32" spans="1:5" ht="12.75" customHeight="1">
      <c r="A32" s="354" t="s">
        <v>381</v>
      </c>
      <c r="B32" s="355" t="s">
        <v>382</v>
      </c>
      <c r="C32" s="346" t="s">
        <v>610</v>
      </c>
      <c r="D32" s="348">
        <v>3938.28</v>
      </c>
      <c r="E32" s="329">
        <v>24</v>
      </c>
    </row>
    <row r="33" spans="1:5" ht="29.25" customHeight="1">
      <c r="A33" s="354" t="s">
        <v>383</v>
      </c>
      <c r="B33" s="573" t="s">
        <v>384</v>
      </c>
      <c r="C33" s="574"/>
      <c r="D33" s="575"/>
      <c r="E33" s="329">
        <v>25</v>
      </c>
    </row>
    <row r="34" spans="1:5" ht="12.75">
      <c r="A34" s="354" t="s">
        <v>385</v>
      </c>
      <c r="B34" s="355" t="s">
        <v>382</v>
      </c>
      <c r="C34" s="346" t="s">
        <v>610</v>
      </c>
      <c r="D34" s="348">
        <v>1596.6</v>
      </c>
      <c r="E34" s="329">
        <v>26</v>
      </c>
    </row>
    <row r="35" spans="1:5" ht="17.25" customHeight="1">
      <c r="A35" s="354" t="s">
        <v>386</v>
      </c>
      <c r="B35" s="573" t="s">
        <v>387</v>
      </c>
      <c r="C35" s="574"/>
      <c r="D35" s="575"/>
      <c r="E35" s="329">
        <v>27</v>
      </c>
    </row>
    <row r="36" spans="1:5" ht="12.75">
      <c r="A36" s="354" t="s">
        <v>388</v>
      </c>
      <c r="B36" s="355" t="s">
        <v>382</v>
      </c>
      <c r="C36" s="346" t="s">
        <v>610</v>
      </c>
      <c r="D36" s="348">
        <v>40287.54</v>
      </c>
      <c r="E36" s="329">
        <v>28</v>
      </c>
    </row>
    <row r="37" spans="1:5" ht="16.5" customHeight="1">
      <c r="A37" s="354" t="s">
        <v>389</v>
      </c>
      <c r="B37" s="573" t="s">
        <v>390</v>
      </c>
      <c r="C37" s="574"/>
      <c r="D37" s="575"/>
      <c r="E37" s="329">
        <v>29</v>
      </c>
    </row>
    <row r="38" spans="1:5" ht="12.75">
      <c r="A38" s="354" t="s">
        <v>391</v>
      </c>
      <c r="B38" s="355" t="s">
        <v>382</v>
      </c>
      <c r="C38" s="346" t="s">
        <v>610</v>
      </c>
      <c r="D38" s="348">
        <v>12985.68</v>
      </c>
      <c r="E38" s="329">
        <v>30</v>
      </c>
    </row>
    <row r="39" spans="1:5" ht="16.5" customHeight="1">
      <c r="A39" s="354" t="s">
        <v>392</v>
      </c>
      <c r="B39" s="573" t="s">
        <v>393</v>
      </c>
      <c r="C39" s="574"/>
      <c r="D39" s="575"/>
      <c r="E39" s="329">
        <v>31</v>
      </c>
    </row>
    <row r="40" spans="1:5" ht="13.5" thickBot="1">
      <c r="A40" s="356" t="s">
        <v>394</v>
      </c>
      <c r="B40" s="357" t="s">
        <v>382</v>
      </c>
      <c r="C40" s="358" t="s">
        <v>610</v>
      </c>
      <c r="D40" s="359">
        <v>17405.92</v>
      </c>
      <c r="E40" s="329">
        <v>32</v>
      </c>
    </row>
    <row r="41" spans="1:5" ht="13.5" thickBot="1">
      <c r="A41" s="576" t="s">
        <v>395</v>
      </c>
      <c r="B41" s="577"/>
      <c r="C41" s="577"/>
      <c r="D41" s="578"/>
      <c r="E41" s="329">
        <v>33</v>
      </c>
    </row>
    <row r="42" spans="1:5" ht="12.75">
      <c r="A42" s="360">
        <v>1</v>
      </c>
      <c r="B42" s="361" t="s">
        <v>396</v>
      </c>
      <c r="C42" s="362" t="s">
        <v>397</v>
      </c>
      <c r="D42" s="363"/>
      <c r="E42" s="329">
        <v>34</v>
      </c>
    </row>
    <row r="43" spans="1:5" ht="12.75">
      <c r="A43" s="364"/>
      <c r="B43" s="365" t="s">
        <v>398</v>
      </c>
      <c r="C43" s="366" t="s">
        <v>399</v>
      </c>
      <c r="D43" s="367" t="s">
        <v>172</v>
      </c>
      <c r="E43" s="329">
        <v>35</v>
      </c>
    </row>
    <row r="44" spans="1:5" ht="12.75">
      <c r="A44" s="364"/>
      <c r="B44" s="365" t="s">
        <v>400</v>
      </c>
      <c r="C44" s="366" t="s">
        <v>399</v>
      </c>
      <c r="D44" s="367" t="s">
        <v>401</v>
      </c>
      <c r="E44" s="329">
        <v>36</v>
      </c>
    </row>
    <row r="45" spans="1:5" ht="13.5" thickBot="1">
      <c r="A45" s="368"/>
      <c r="B45" s="369" t="s">
        <v>402</v>
      </c>
      <c r="C45" s="370" t="s">
        <v>610</v>
      </c>
      <c r="D45" s="371">
        <v>1.86</v>
      </c>
      <c r="E45" s="329">
        <v>37</v>
      </c>
    </row>
    <row r="46" spans="1:5" ht="12.75">
      <c r="A46" s="360">
        <v>2</v>
      </c>
      <c r="B46" s="361" t="s">
        <v>396</v>
      </c>
      <c r="C46" s="362" t="s">
        <v>403</v>
      </c>
      <c r="D46" s="363"/>
      <c r="E46" s="329">
        <v>38</v>
      </c>
    </row>
    <row r="47" spans="1:5" ht="12.75">
      <c r="A47" s="364"/>
      <c r="B47" s="365" t="s">
        <v>398</v>
      </c>
      <c r="C47" s="366" t="s">
        <v>399</v>
      </c>
      <c r="D47" s="367" t="s">
        <v>812</v>
      </c>
      <c r="E47" s="329">
        <v>39</v>
      </c>
    </row>
    <row r="48" spans="1:5" ht="12.75">
      <c r="A48" s="364"/>
      <c r="B48" s="365" t="s">
        <v>400</v>
      </c>
      <c r="C48" s="366" t="s">
        <v>399</v>
      </c>
      <c r="D48" s="367" t="s">
        <v>401</v>
      </c>
      <c r="E48" s="329">
        <v>40</v>
      </c>
    </row>
    <row r="49" spans="1:5" ht="13.5" thickBot="1">
      <c r="A49" s="368"/>
      <c r="B49" s="369" t="s">
        <v>402</v>
      </c>
      <c r="C49" s="370" t="s">
        <v>610</v>
      </c>
      <c r="D49" s="371">
        <v>1</v>
      </c>
      <c r="E49" s="329">
        <v>41</v>
      </c>
    </row>
    <row r="50" spans="1:5" ht="12.75">
      <c r="A50" s="360">
        <v>3</v>
      </c>
      <c r="B50" s="361" t="s">
        <v>396</v>
      </c>
      <c r="C50" s="362" t="s">
        <v>405</v>
      </c>
      <c r="D50" s="363"/>
      <c r="E50" s="329">
        <v>42</v>
      </c>
    </row>
    <row r="51" spans="1:5" ht="12.75">
      <c r="A51" s="364"/>
      <c r="B51" s="365" t="s">
        <v>398</v>
      </c>
      <c r="C51" s="366" t="s">
        <v>399</v>
      </c>
      <c r="D51" s="367" t="s">
        <v>404</v>
      </c>
      <c r="E51" s="329">
        <v>43</v>
      </c>
    </row>
    <row r="52" spans="1:5" ht="12.75">
      <c r="A52" s="364"/>
      <c r="B52" s="365" t="s">
        <v>400</v>
      </c>
      <c r="C52" s="366" t="s">
        <v>399</v>
      </c>
      <c r="D52" s="367" t="s">
        <v>401</v>
      </c>
      <c r="E52" s="329">
        <v>44</v>
      </c>
    </row>
    <row r="53" spans="1:5" ht="13.5" thickBot="1">
      <c r="A53" s="368"/>
      <c r="B53" s="369" t="s">
        <v>402</v>
      </c>
      <c r="C53" s="370" t="s">
        <v>610</v>
      </c>
      <c r="D53" s="371">
        <v>3.77</v>
      </c>
      <c r="E53" s="329">
        <v>45</v>
      </c>
    </row>
    <row r="54" spans="1:5" ht="12.75">
      <c r="A54" s="360">
        <v>4</v>
      </c>
      <c r="B54" s="361" t="s">
        <v>396</v>
      </c>
      <c r="C54" s="362" t="s">
        <v>406</v>
      </c>
      <c r="D54" s="363"/>
      <c r="E54" s="329">
        <v>46</v>
      </c>
    </row>
    <row r="55" spans="1:5" ht="12.75">
      <c r="A55" s="364"/>
      <c r="B55" s="365" t="s">
        <v>398</v>
      </c>
      <c r="C55" s="366" t="s">
        <v>399</v>
      </c>
      <c r="D55" s="367" t="s">
        <v>176</v>
      </c>
      <c r="E55" s="329">
        <v>47</v>
      </c>
    </row>
    <row r="56" spans="1:5" ht="12.75">
      <c r="A56" s="364"/>
      <c r="B56" s="365" t="s">
        <v>400</v>
      </c>
      <c r="C56" s="366" t="s">
        <v>399</v>
      </c>
      <c r="D56" s="367" t="s">
        <v>401</v>
      </c>
      <c r="E56" s="329">
        <v>48</v>
      </c>
    </row>
    <row r="57" spans="1:5" ht="13.5" thickBot="1">
      <c r="A57" s="368"/>
      <c r="B57" s="369" t="s">
        <v>402</v>
      </c>
      <c r="C57" s="370" t="s">
        <v>610</v>
      </c>
      <c r="D57" s="371">
        <v>0.8</v>
      </c>
      <c r="E57" s="329">
        <v>49</v>
      </c>
    </row>
    <row r="58" spans="1:5" ht="26.25" customHeight="1">
      <c r="A58" s="360">
        <v>5</v>
      </c>
      <c r="B58" s="361" t="s">
        <v>396</v>
      </c>
      <c r="C58" s="565" t="s">
        <v>407</v>
      </c>
      <c r="D58" s="566"/>
      <c r="E58" s="329">
        <v>50</v>
      </c>
    </row>
    <row r="59" spans="1:5" ht="12.75">
      <c r="A59" s="364"/>
      <c r="B59" s="365" t="s">
        <v>398</v>
      </c>
      <c r="C59" s="366" t="s">
        <v>399</v>
      </c>
      <c r="D59" s="367" t="s">
        <v>408</v>
      </c>
      <c r="E59" s="329">
        <v>51</v>
      </c>
    </row>
    <row r="60" spans="1:5" ht="12.75">
      <c r="A60" s="364"/>
      <c r="B60" s="365" t="s">
        <v>400</v>
      </c>
      <c r="C60" s="366" t="s">
        <v>399</v>
      </c>
      <c r="D60" s="367" t="s">
        <v>401</v>
      </c>
      <c r="E60" s="329">
        <v>52</v>
      </c>
    </row>
    <row r="61" spans="1:5" ht="13.5" thickBot="1">
      <c r="A61" s="368"/>
      <c r="B61" s="369" t="s">
        <v>402</v>
      </c>
      <c r="C61" s="370" t="s">
        <v>610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396</v>
      </c>
      <c r="C62" s="565" t="s">
        <v>384</v>
      </c>
      <c r="D62" s="566"/>
      <c r="E62" s="329">
        <v>54</v>
      </c>
    </row>
    <row r="63" spans="1:5" ht="12.75">
      <c r="A63" s="364"/>
      <c r="B63" s="365" t="s">
        <v>398</v>
      </c>
      <c r="C63" s="366" t="s">
        <v>399</v>
      </c>
      <c r="D63" s="367" t="s">
        <v>410</v>
      </c>
      <c r="E63" s="329">
        <v>55</v>
      </c>
    </row>
    <row r="64" spans="1:5" ht="12.75">
      <c r="A64" s="364"/>
      <c r="B64" s="365" t="s">
        <v>400</v>
      </c>
      <c r="C64" s="366" t="s">
        <v>399</v>
      </c>
      <c r="D64" s="367" t="s">
        <v>401</v>
      </c>
      <c r="E64" s="329">
        <v>56</v>
      </c>
    </row>
    <row r="65" spans="1:5" ht="13.5" thickBot="1">
      <c r="A65" s="368"/>
      <c r="B65" s="369" t="s">
        <v>402</v>
      </c>
      <c r="C65" s="370" t="s">
        <v>610</v>
      </c>
      <c r="D65" s="371">
        <v>0.3</v>
      </c>
      <c r="E65" s="329">
        <v>57</v>
      </c>
    </row>
    <row r="66" spans="1:5" ht="54.75" customHeight="1">
      <c r="A66" s="360">
        <v>7</v>
      </c>
      <c r="B66" s="361" t="s">
        <v>396</v>
      </c>
      <c r="C66" s="565" t="s">
        <v>390</v>
      </c>
      <c r="D66" s="566"/>
      <c r="E66" s="329">
        <v>58</v>
      </c>
    </row>
    <row r="67" spans="1:5" ht="12.75">
      <c r="A67" s="364"/>
      <c r="B67" s="365" t="s">
        <v>398</v>
      </c>
      <c r="C67" s="366" t="s">
        <v>399</v>
      </c>
      <c r="D67" s="367" t="s">
        <v>172</v>
      </c>
      <c r="E67" s="329">
        <v>59</v>
      </c>
    </row>
    <row r="68" spans="1:5" ht="12.75">
      <c r="A68" s="364"/>
      <c r="B68" s="365" t="s">
        <v>400</v>
      </c>
      <c r="C68" s="366" t="s">
        <v>399</v>
      </c>
      <c r="D68" s="367" t="s">
        <v>401</v>
      </c>
      <c r="E68" s="329">
        <v>60</v>
      </c>
    </row>
    <row r="69" spans="1:5" ht="13.5" thickBot="1">
      <c r="A69" s="368"/>
      <c r="B69" s="369" t="s">
        <v>402</v>
      </c>
      <c r="C69" s="370" t="s">
        <v>610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396</v>
      </c>
      <c r="C70" s="565" t="s">
        <v>411</v>
      </c>
      <c r="D70" s="566"/>
      <c r="E70" s="329">
        <v>62</v>
      </c>
    </row>
    <row r="71" spans="1:5" ht="12.75">
      <c r="A71" s="364"/>
      <c r="B71" s="365" t="s">
        <v>398</v>
      </c>
      <c r="C71" s="569" t="s">
        <v>774</v>
      </c>
      <c r="D71" s="570"/>
      <c r="E71" s="329">
        <v>63</v>
      </c>
    </row>
    <row r="72" spans="1:5" ht="12.75">
      <c r="A72" s="364"/>
      <c r="B72" s="365" t="s">
        <v>400</v>
      </c>
      <c r="C72" s="571" t="s">
        <v>53</v>
      </c>
      <c r="D72" s="572"/>
      <c r="E72" s="329">
        <v>64</v>
      </c>
    </row>
    <row r="73" spans="1:5" ht="13.5" thickBot="1">
      <c r="A73" s="368"/>
      <c r="B73" s="369" t="s">
        <v>402</v>
      </c>
      <c r="C73" s="370" t="s">
        <v>610</v>
      </c>
      <c r="D73" s="371">
        <v>17405.92</v>
      </c>
      <c r="E73" s="329">
        <v>65</v>
      </c>
    </row>
    <row r="74" spans="1:5" ht="29.25" customHeight="1">
      <c r="A74" s="360">
        <v>9</v>
      </c>
      <c r="B74" s="361" t="s">
        <v>396</v>
      </c>
      <c r="C74" s="565" t="s">
        <v>777</v>
      </c>
      <c r="D74" s="566"/>
      <c r="E74" s="329">
        <v>66</v>
      </c>
    </row>
    <row r="75" spans="1:5" ht="12.75">
      <c r="A75" s="364"/>
      <c r="B75" s="365" t="s">
        <v>398</v>
      </c>
      <c r="C75" s="366" t="s">
        <v>399</v>
      </c>
      <c r="D75" s="367" t="s">
        <v>176</v>
      </c>
      <c r="E75" s="329">
        <v>67</v>
      </c>
    </row>
    <row r="76" spans="1:5" ht="12.75">
      <c r="A76" s="364"/>
      <c r="B76" s="365" t="s">
        <v>400</v>
      </c>
      <c r="C76" s="366" t="s">
        <v>399</v>
      </c>
      <c r="D76" s="367" t="s">
        <v>401</v>
      </c>
      <c r="E76" s="329">
        <v>68</v>
      </c>
    </row>
    <row r="77" spans="1:5" ht="13.5" thickBot="1">
      <c r="A77" s="368"/>
      <c r="B77" s="369" t="s">
        <v>402</v>
      </c>
      <c r="C77" s="370" t="s">
        <v>610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396</v>
      </c>
      <c r="C78" s="565" t="s">
        <v>54</v>
      </c>
      <c r="D78" s="566"/>
      <c r="E78" s="329">
        <v>70</v>
      </c>
    </row>
    <row r="79" spans="1:5" ht="12.75">
      <c r="A79" s="364"/>
      <c r="B79" s="365" t="s">
        <v>398</v>
      </c>
      <c r="C79" s="567" t="s">
        <v>172</v>
      </c>
      <c r="D79" s="568"/>
      <c r="E79" s="329">
        <v>71</v>
      </c>
    </row>
    <row r="80" spans="1:5" ht="12.75">
      <c r="A80" s="364"/>
      <c r="B80" s="365" t="s">
        <v>400</v>
      </c>
      <c r="C80" s="571" t="s">
        <v>55</v>
      </c>
      <c r="D80" s="572"/>
      <c r="E80" s="329">
        <v>72</v>
      </c>
    </row>
    <row r="81" spans="1:5" ht="13.5" thickBot="1">
      <c r="A81" s="368"/>
      <c r="B81" s="369" t="s">
        <v>402</v>
      </c>
      <c r="C81" s="370" t="s">
        <v>610</v>
      </c>
      <c r="D81" s="371">
        <v>738.48</v>
      </c>
      <c r="E81" s="329">
        <v>73</v>
      </c>
    </row>
    <row r="82" spans="1:5" ht="25.5" customHeight="1">
      <c r="A82" s="360">
        <v>11</v>
      </c>
      <c r="B82" s="361" t="s">
        <v>396</v>
      </c>
      <c r="C82" s="565" t="s">
        <v>56</v>
      </c>
      <c r="D82" s="566"/>
      <c r="E82" s="329" t="s">
        <v>57</v>
      </c>
    </row>
    <row r="83" spans="1:5" ht="12.75">
      <c r="A83" s="364"/>
      <c r="B83" s="365" t="s">
        <v>398</v>
      </c>
      <c r="C83" s="567" t="s">
        <v>172</v>
      </c>
      <c r="D83" s="568"/>
      <c r="E83" s="329" t="s">
        <v>58</v>
      </c>
    </row>
    <row r="84" spans="1:5" ht="12.75">
      <c r="A84" s="364"/>
      <c r="B84" s="365" t="s">
        <v>400</v>
      </c>
      <c r="C84" s="571" t="s">
        <v>55</v>
      </c>
      <c r="D84" s="572"/>
      <c r="E84" s="329" t="s">
        <v>59</v>
      </c>
    </row>
    <row r="85" spans="1:5" ht="13.5" thickBot="1">
      <c r="A85" s="368"/>
      <c r="B85" s="369" t="s">
        <v>402</v>
      </c>
      <c r="C85" s="370" t="s">
        <v>610</v>
      </c>
      <c r="D85" s="371">
        <v>16139.86</v>
      </c>
      <c r="E85" s="329" t="s">
        <v>60</v>
      </c>
    </row>
    <row r="86" spans="1:5" ht="41.25" customHeight="1">
      <c r="A86" s="360">
        <v>12</v>
      </c>
      <c r="B86" s="361" t="s">
        <v>396</v>
      </c>
      <c r="C86" s="565" t="s">
        <v>779</v>
      </c>
      <c r="D86" s="566"/>
      <c r="E86" s="329">
        <v>74</v>
      </c>
    </row>
    <row r="87" spans="1:5" ht="12.75">
      <c r="A87" s="364"/>
      <c r="B87" s="365" t="s">
        <v>398</v>
      </c>
      <c r="C87" s="366" t="s">
        <v>399</v>
      </c>
      <c r="D87" s="367" t="s">
        <v>172</v>
      </c>
      <c r="E87" s="329">
        <v>75</v>
      </c>
    </row>
    <row r="88" spans="1:5" ht="12.75">
      <c r="A88" s="364"/>
      <c r="B88" s="365" t="s">
        <v>400</v>
      </c>
      <c r="C88" s="366" t="s">
        <v>399</v>
      </c>
      <c r="D88" s="367" t="s">
        <v>401</v>
      </c>
      <c r="E88" s="329">
        <v>76</v>
      </c>
    </row>
    <row r="89" spans="1:5" ht="13.5" thickBot="1">
      <c r="A89" s="368"/>
      <c r="B89" s="369" t="s">
        <v>402</v>
      </c>
      <c r="C89" s="370" t="s">
        <v>610</v>
      </c>
      <c r="D89" s="371">
        <v>0.14000000000000057</v>
      </c>
      <c r="E89" s="329">
        <v>77</v>
      </c>
    </row>
    <row r="90" spans="1:5" s="377" customFormat="1" ht="12.75">
      <c r="A90" s="372" t="s">
        <v>412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413</v>
      </c>
      <c r="C91" s="380" t="s">
        <v>319</v>
      </c>
      <c r="D91" s="381">
        <v>0</v>
      </c>
      <c r="E91" s="329">
        <v>79</v>
      </c>
    </row>
    <row r="92" spans="1:5" ht="12.75">
      <c r="A92" s="378">
        <v>28</v>
      </c>
      <c r="B92" s="379" t="s">
        <v>414</v>
      </c>
      <c r="C92" s="380" t="s">
        <v>319</v>
      </c>
      <c r="D92" s="381">
        <v>0</v>
      </c>
      <c r="E92" s="329">
        <v>80</v>
      </c>
    </row>
    <row r="93" spans="1:5" ht="12.75">
      <c r="A93" s="378">
        <v>29</v>
      </c>
      <c r="B93" s="379" t="s">
        <v>415</v>
      </c>
      <c r="C93" s="380" t="s">
        <v>319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416</v>
      </c>
      <c r="C94" s="383" t="s">
        <v>610</v>
      </c>
      <c r="D94" s="384">
        <v>0</v>
      </c>
      <c r="E94" s="329">
        <v>82</v>
      </c>
    </row>
    <row r="95" spans="1:5" s="377" customFormat="1" ht="17.25" customHeight="1">
      <c r="A95" s="584" t="s">
        <v>417</v>
      </c>
      <c r="B95" s="585"/>
      <c r="C95" s="585"/>
      <c r="D95" s="586"/>
      <c r="E95" s="376">
        <v>83</v>
      </c>
    </row>
    <row r="96" spans="1:5" ht="25.5">
      <c r="A96" s="385">
        <v>31</v>
      </c>
      <c r="B96" s="386" t="s">
        <v>418</v>
      </c>
      <c r="C96" s="387" t="s">
        <v>610</v>
      </c>
      <c r="D96" s="388">
        <v>478455.19</v>
      </c>
      <c r="E96" s="329">
        <v>84</v>
      </c>
    </row>
    <row r="97" spans="1:5" ht="12.75">
      <c r="A97" s="385">
        <v>32</v>
      </c>
      <c r="B97" s="387" t="s">
        <v>419</v>
      </c>
      <c r="C97" s="387" t="s">
        <v>610</v>
      </c>
      <c r="D97" s="388">
        <v>0</v>
      </c>
      <c r="E97" s="329">
        <v>85</v>
      </c>
    </row>
    <row r="98" spans="1:5" ht="12.75">
      <c r="A98" s="385">
        <v>33</v>
      </c>
      <c r="B98" s="387" t="s">
        <v>420</v>
      </c>
      <c r="C98" s="387" t="s">
        <v>610</v>
      </c>
      <c r="D98" s="388">
        <v>478455.19</v>
      </c>
      <c r="E98" s="329">
        <v>86</v>
      </c>
    </row>
    <row r="99" spans="1:5" ht="12.75" customHeight="1">
      <c r="A99" s="385">
        <v>34</v>
      </c>
      <c r="B99" s="386" t="s">
        <v>421</v>
      </c>
      <c r="C99" s="387" t="s">
        <v>610</v>
      </c>
      <c r="D99" s="388">
        <v>531811.91</v>
      </c>
      <c r="E99" s="329">
        <v>87</v>
      </c>
    </row>
    <row r="100" spans="1:5" ht="12.75" customHeight="1">
      <c r="A100" s="385">
        <v>35</v>
      </c>
      <c r="B100" s="387" t="s">
        <v>422</v>
      </c>
      <c r="C100" s="387" t="s">
        <v>610</v>
      </c>
      <c r="D100" s="388">
        <v>5807.98</v>
      </c>
      <c r="E100" s="329">
        <v>88</v>
      </c>
    </row>
    <row r="101" spans="1:5" ht="13.5" thickBot="1">
      <c r="A101" s="389">
        <v>36</v>
      </c>
      <c r="B101" s="390" t="s">
        <v>423</v>
      </c>
      <c r="C101" s="390" t="s">
        <v>610</v>
      </c>
      <c r="D101" s="391">
        <v>537619.89</v>
      </c>
      <c r="E101" s="329">
        <v>89</v>
      </c>
    </row>
    <row r="102" spans="1:5" s="377" customFormat="1" ht="29.25" customHeight="1">
      <c r="A102" s="392" t="s">
        <v>424</v>
      </c>
      <c r="B102" s="393"/>
      <c r="C102" s="394"/>
      <c r="D102" s="395"/>
      <c r="E102" s="376">
        <v>90</v>
      </c>
    </row>
    <row r="103" spans="1:5" s="377" customFormat="1" ht="18.75">
      <c r="A103" s="396" t="s">
        <v>425</v>
      </c>
      <c r="B103" s="397" t="s">
        <v>605</v>
      </c>
      <c r="C103" s="587" t="s">
        <v>426</v>
      </c>
      <c r="D103" s="588"/>
      <c r="E103" s="376">
        <v>91</v>
      </c>
    </row>
    <row r="104" spans="1:5" s="377" customFormat="1" ht="15" customHeight="1">
      <c r="A104" s="396" t="s">
        <v>427</v>
      </c>
      <c r="B104" s="397" t="s">
        <v>242</v>
      </c>
      <c r="C104" s="346" t="s">
        <v>493</v>
      </c>
      <c r="D104" s="398" t="s">
        <v>249</v>
      </c>
      <c r="E104" s="376">
        <v>92</v>
      </c>
    </row>
    <row r="105" spans="1:5" ht="15" customHeight="1">
      <c r="A105" s="396" t="s">
        <v>428</v>
      </c>
      <c r="B105" s="399" t="s">
        <v>429</v>
      </c>
      <c r="C105" s="346" t="s">
        <v>430</v>
      </c>
      <c r="D105" s="348">
        <v>128.6</v>
      </c>
      <c r="E105" s="329">
        <v>93</v>
      </c>
    </row>
    <row r="106" spans="1:5" ht="15" customHeight="1">
      <c r="A106" s="396" t="s">
        <v>431</v>
      </c>
      <c r="B106" s="399" t="s">
        <v>363</v>
      </c>
      <c r="C106" s="346" t="s">
        <v>610</v>
      </c>
      <c r="D106" s="348">
        <v>279363.45</v>
      </c>
      <c r="E106" s="329">
        <v>94</v>
      </c>
    </row>
    <row r="107" spans="1:5" ht="15" customHeight="1">
      <c r="A107" s="396" t="s">
        <v>432</v>
      </c>
      <c r="B107" s="399" t="s">
        <v>433</v>
      </c>
      <c r="C107" s="346" t="s">
        <v>610</v>
      </c>
      <c r="D107" s="348">
        <v>225730.1</v>
      </c>
      <c r="E107" s="329">
        <v>95</v>
      </c>
    </row>
    <row r="108" spans="1:5" ht="15" customHeight="1">
      <c r="A108" s="396" t="s">
        <v>434</v>
      </c>
      <c r="B108" s="399" t="s">
        <v>435</v>
      </c>
      <c r="C108" s="346" t="s">
        <v>610</v>
      </c>
      <c r="D108" s="348">
        <v>167568.74</v>
      </c>
      <c r="E108" s="329">
        <v>96</v>
      </c>
    </row>
    <row r="109" spans="1:5" ht="15" customHeight="1">
      <c r="A109" s="396" t="s">
        <v>436</v>
      </c>
      <c r="B109" s="399" t="s">
        <v>377</v>
      </c>
      <c r="C109" s="346" t="s">
        <v>610</v>
      </c>
      <c r="D109" s="348">
        <v>337524.81</v>
      </c>
      <c r="E109" s="329">
        <v>97</v>
      </c>
    </row>
    <row r="110" spans="1:5" ht="15" customHeight="1">
      <c r="A110" s="396" t="s">
        <v>437</v>
      </c>
      <c r="B110" s="399" t="s">
        <v>438</v>
      </c>
      <c r="C110" s="346" t="s">
        <v>610</v>
      </c>
      <c r="D110" s="348">
        <v>225221.18</v>
      </c>
      <c r="E110" s="329">
        <v>98</v>
      </c>
    </row>
    <row r="111" spans="1:5" ht="15" customHeight="1">
      <c r="A111" s="396" t="s">
        <v>440</v>
      </c>
      <c r="B111" s="399" t="s">
        <v>441</v>
      </c>
      <c r="C111" s="346" t="s">
        <v>610</v>
      </c>
      <c r="D111" s="348">
        <v>248134.62</v>
      </c>
      <c r="E111" s="329">
        <v>99</v>
      </c>
    </row>
    <row r="112" spans="1:5" ht="15" customHeight="1">
      <c r="A112" s="396" t="s">
        <v>442</v>
      </c>
      <c r="B112" s="400" t="s">
        <v>443</v>
      </c>
      <c r="C112" s="346" t="s">
        <v>610</v>
      </c>
      <c r="D112" s="348">
        <v>181340.26</v>
      </c>
      <c r="E112" s="329">
        <v>100</v>
      </c>
    </row>
    <row r="113" spans="1:5" ht="15" customHeight="1" thickBot="1">
      <c r="A113" s="356" t="s">
        <v>444</v>
      </c>
      <c r="B113" s="401" t="s">
        <v>445</v>
      </c>
      <c r="C113" s="358" t="s">
        <v>610</v>
      </c>
      <c r="D113" s="359">
        <v>856.67</v>
      </c>
      <c r="E113" s="329">
        <v>101</v>
      </c>
    </row>
    <row r="114" spans="1:5" s="377" customFormat="1" ht="18.75">
      <c r="A114" s="402" t="s">
        <v>446</v>
      </c>
      <c r="B114" s="403" t="s">
        <v>605</v>
      </c>
      <c r="C114" s="589" t="s">
        <v>120</v>
      </c>
      <c r="D114" s="590"/>
      <c r="E114" s="376">
        <v>102</v>
      </c>
    </row>
    <row r="115" spans="1:5" s="377" customFormat="1" ht="15" customHeight="1">
      <c r="A115" s="345" t="s">
        <v>447</v>
      </c>
      <c r="B115" s="347" t="s">
        <v>242</v>
      </c>
      <c r="C115" s="346" t="s">
        <v>493</v>
      </c>
      <c r="D115" s="398" t="s">
        <v>448</v>
      </c>
      <c r="E115" s="376">
        <v>103</v>
      </c>
    </row>
    <row r="116" spans="1:5" ht="15" customHeight="1">
      <c r="A116" s="345" t="s">
        <v>449</v>
      </c>
      <c r="B116" s="346" t="s">
        <v>429</v>
      </c>
      <c r="C116" s="346" t="s">
        <v>430</v>
      </c>
      <c r="D116" s="348">
        <v>1498</v>
      </c>
      <c r="E116" s="329">
        <v>104</v>
      </c>
    </row>
    <row r="117" spans="1:5" ht="15" customHeight="1">
      <c r="A117" s="345" t="s">
        <v>450</v>
      </c>
      <c r="B117" s="346" t="s">
        <v>363</v>
      </c>
      <c r="C117" s="346" t="s">
        <v>610</v>
      </c>
      <c r="D117" s="348">
        <v>85687.16</v>
      </c>
      <c r="E117" s="329">
        <v>105</v>
      </c>
    </row>
    <row r="118" spans="1:5" ht="15" customHeight="1">
      <c r="A118" s="345" t="s">
        <v>451</v>
      </c>
      <c r="B118" s="346" t="s">
        <v>433</v>
      </c>
      <c r="C118" s="346" t="s">
        <v>610</v>
      </c>
      <c r="D118" s="348">
        <v>67743.3</v>
      </c>
      <c r="E118" s="329">
        <v>106</v>
      </c>
    </row>
    <row r="119" spans="1:5" ht="15" customHeight="1">
      <c r="A119" s="345" t="s">
        <v>452</v>
      </c>
      <c r="B119" s="346" t="s">
        <v>435</v>
      </c>
      <c r="C119" s="346" t="s">
        <v>610</v>
      </c>
      <c r="D119" s="348">
        <v>74958.82</v>
      </c>
      <c r="E119" s="329">
        <v>107</v>
      </c>
    </row>
    <row r="120" spans="1:5" ht="15" customHeight="1">
      <c r="A120" s="345" t="s">
        <v>453</v>
      </c>
      <c r="B120" s="346" t="s">
        <v>377</v>
      </c>
      <c r="C120" s="346" t="s">
        <v>610</v>
      </c>
      <c r="D120" s="348">
        <v>78471.64</v>
      </c>
      <c r="E120" s="329">
        <v>108</v>
      </c>
    </row>
    <row r="121" spans="1:5" ht="15" customHeight="1">
      <c r="A121" s="345" t="s">
        <v>454</v>
      </c>
      <c r="B121" s="346" t="s">
        <v>438</v>
      </c>
      <c r="C121" s="346" t="s">
        <v>610</v>
      </c>
      <c r="D121" s="348">
        <v>48779.92</v>
      </c>
      <c r="E121" s="329">
        <v>109</v>
      </c>
    </row>
    <row r="122" spans="1:5" ht="15" customHeight="1">
      <c r="A122" s="345" t="s">
        <v>455</v>
      </c>
      <c r="B122" s="346" t="s">
        <v>441</v>
      </c>
      <c r="C122" s="346" t="s">
        <v>610</v>
      </c>
      <c r="D122" s="348">
        <v>51965.56</v>
      </c>
      <c r="E122" s="329">
        <v>110</v>
      </c>
    </row>
    <row r="123" spans="1:5" ht="15" customHeight="1">
      <c r="A123" s="345" t="s">
        <v>456</v>
      </c>
      <c r="B123" s="349" t="s">
        <v>443</v>
      </c>
      <c r="C123" s="346" t="s">
        <v>610</v>
      </c>
      <c r="D123" s="348">
        <v>21265.11</v>
      </c>
      <c r="E123" s="329">
        <v>111</v>
      </c>
    </row>
    <row r="124" spans="1:5" ht="26.25" thickBot="1">
      <c r="A124" s="404" t="s">
        <v>457</v>
      </c>
      <c r="B124" s="405" t="s">
        <v>445</v>
      </c>
      <c r="C124" s="358" t="s">
        <v>610</v>
      </c>
      <c r="D124" s="359">
        <v>0</v>
      </c>
      <c r="E124" s="329">
        <v>112</v>
      </c>
    </row>
    <row r="125" spans="1:5" s="377" customFormat="1" ht="18.75">
      <c r="A125" s="402" t="s">
        <v>458</v>
      </c>
      <c r="B125" s="403" t="s">
        <v>605</v>
      </c>
      <c r="C125" s="589" t="s">
        <v>704</v>
      </c>
      <c r="D125" s="590"/>
      <c r="E125" s="376">
        <v>113</v>
      </c>
    </row>
    <row r="126" spans="1:5" s="377" customFormat="1" ht="13.5">
      <c r="A126" s="345" t="s">
        <v>459</v>
      </c>
      <c r="B126" s="347" t="s">
        <v>242</v>
      </c>
      <c r="C126" s="346" t="s">
        <v>493</v>
      </c>
      <c r="D126" s="398" t="s">
        <v>448</v>
      </c>
      <c r="E126" s="376">
        <v>114</v>
      </c>
    </row>
    <row r="127" spans="1:5" ht="12.75">
      <c r="A127" s="345" t="s">
        <v>460</v>
      </c>
      <c r="B127" s="346" t="s">
        <v>429</v>
      </c>
      <c r="C127" s="346" t="s">
        <v>430</v>
      </c>
      <c r="D127" s="348">
        <v>1476</v>
      </c>
      <c r="E127" s="329">
        <v>115</v>
      </c>
    </row>
    <row r="128" spans="1:5" ht="12.75">
      <c r="A128" s="345" t="s">
        <v>461</v>
      </c>
      <c r="B128" s="346" t="s">
        <v>363</v>
      </c>
      <c r="C128" s="346" t="s">
        <v>610</v>
      </c>
      <c r="D128" s="348">
        <v>57983.22</v>
      </c>
      <c r="E128" s="329">
        <v>116</v>
      </c>
    </row>
    <row r="129" spans="1:5" ht="12.75" customHeight="1">
      <c r="A129" s="345" t="s">
        <v>462</v>
      </c>
      <c r="B129" s="346" t="s">
        <v>433</v>
      </c>
      <c r="C129" s="346" t="s">
        <v>610</v>
      </c>
      <c r="D129" s="348">
        <v>34693.94</v>
      </c>
      <c r="E129" s="329">
        <v>117</v>
      </c>
    </row>
    <row r="130" spans="1:5" ht="12.75" customHeight="1">
      <c r="A130" s="345" t="s">
        <v>463</v>
      </c>
      <c r="B130" s="346" t="s">
        <v>435</v>
      </c>
      <c r="C130" s="346" t="s">
        <v>610</v>
      </c>
      <c r="D130" s="348">
        <v>45072.79</v>
      </c>
      <c r="E130" s="329">
        <v>118</v>
      </c>
    </row>
    <row r="131" spans="1:5" ht="12.75" customHeight="1">
      <c r="A131" s="345" t="s">
        <v>464</v>
      </c>
      <c r="B131" s="346" t="s">
        <v>377</v>
      </c>
      <c r="C131" s="346" t="s">
        <v>610</v>
      </c>
      <c r="D131" s="348">
        <v>47604.37</v>
      </c>
      <c r="E131" s="329">
        <v>119</v>
      </c>
    </row>
    <row r="132" spans="1:5" ht="12.75" customHeight="1">
      <c r="A132" s="345" t="s">
        <v>465</v>
      </c>
      <c r="B132" s="346" t="s">
        <v>438</v>
      </c>
      <c r="C132" s="346" t="s">
        <v>610</v>
      </c>
      <c r="D132" s="348">
        <v>34693.88</v>
      </c>
      <c r="E132" s="329">
        <v>120</v>
      </c>
    </row>
    <row r="133" spans="1:5" ht="12.75" customHeight="1">
      <c r="A133" s="345" t="s">
        <v>466</v>
      </c>
      <c r="B133" s="346" t="s">
        <v>441</v>
      </c>
      <c r="C133" s="346" t="s">
        <v>610</v>
      </c>
      <c r="D133" s="348">
        <v>36345.83</v>
      </c>
      <c r="E133" s="329">
        <v>121</v>
      </c>
    </row>
    <row r="134" spans="1:5" ht="25.5">
      <c r="A134" s="345" t="s">
        <v>467</v>
      </c>
      <c r="B134" s="349" t="s">
        <v>443</v>
      </c>
      <c r="C134" s="346" t="s">
        <v>610</v>
      </c>
      <c r="D134" s="348">
        <v>12900.36</v>
      </c>
      <c r="E134" s="329">
        <v>122</v>
      </c>
    </row>
    <row r="135" spans="1:5" ht="26.25" customHeight="1" thickBot="1">
      <c r="A135" s="404" t="s">
        <v>468</v>
      </c>
      <c r="B135" s="405" t="s">
        <v>445</v>
      </c>
      <c r="C135" s="358" t="s">
        <v>610</v>
      </c>
      <c r="D135" s="359">
        <v>0</v>
      </c>
      <c r="E135" s="329">
        <v>123</v>
      </c>
    </row>
    <row r="136" spans="1:5" s="377" customFormat="1" ht="18.75">
      <c r="A136" s="402" t="s">
        <v>469</v>
      </c>
      <c r="B136" s="403" t="s">
        <v>605</v>
      </c>
      <c r="C136" s="579" t="s">
        <v>470</v>
      </c>
      <c r="D136" s="580"/>
      <c r="E136" s="376">
        <v>124</v>
      </c>
    </row>
    <row r="137" spans="1:5" s="377" customFormat="1" ht="13.5" customHeight="1">
      <c r="A137" s="345" t="s">
        <v>471</v>
      </c>
      <c r="B137" s="347" t="s">
        <v>242</v>
      </c>
      <c r="C137" s="346" t="s">
        <v>493</v>
      </c>
      <c r="D137" s="398" t="s">
        <v>250</v>
      </c>
      <c r="E137" s="376">
        <v>125</v>
      </c>
    </row>
    <row r="138" spans="1:5" ht="12.75">
      <c r="A138" s="345" t="s">
        <v>472</v>
      </c>
      <c r="B138" s="346" t="s">
        <v>429</v>
      </c>
      <c r="C138" s="346" t="s">
        <v>430</v>
      </c>
      <c r="D138" s="348">
        <v>27681.50785766158</v>
      </c>
      <c r="E138" s="329">
        <v>126</v>
      </c>
    </row>
    <row r="139" spans="1:5" ht="12.75">
      <c r="A139" s="345" t="s">
        <v>473</v>
      </c>
      <c r="B139" s="346" t="s">
        <v>363</v>
      </c>
      <c r="C139" s="346" t="s">
        <v>610</v>
      </c>
      <c r="D139" s="348">
        <v>55421.36</v>
      </c>
      <c r="E139" s="329">
        <v>127</v>
      </c>
    </row>
    <row r="140" spans="1:5" ht="12.75" customHeight="1">
      <c r="A140" s="345" t="s">
        <v>474</v>
      </c>
      <c r="B140" s="346" t="s">
        <v>433</v>
      </c>
      <c r="C140" s="346" t="s">
        <v>610</v>
      </c>
      <c r="D140" s="348">
        <v>65565.09</v>
      </c>
      <c r="E140" s="329">
        <v>128</v>
      </c>
    </row>
    <row r="141" spans="1:5" ht="12.75" customHeight="1">
      <c r="A141" s="345" t="s">
        <v>475</v>
      </c>
      <c r="B141" s="346" t="s">
        <v>435</v>
      </c>
      <c r="C141" s="346" t="s">
        <v>610</v>
      </c>
      <c r="D141" s="348">
        <v>52775.36</v>
      </c>
      <c r="E141" s="329">
        <v>129</v>
      </c>
    </row>
    <row r="142" spans="1:5" ht="12.75" customHeight="1">
      <c r="A142" s="345" t="s">
        <v>476</v>
      </c>
      <c r="B142" s="346" t="s">
        <v>377</v>
      </c>
      <c r="C142" s="346" t="s">
        <v>610</v>
      </c>
      <c r="D142" s="348">
        <v>68211.09</v>
      </c>
      <c r="E142" s="329">
        <v>130</v>
      </c>
    </row>
    <row r="143" spans="1:5" ht="12.75" customHeight="1">
      <c r="A143" s="345" t="s">
        <v>477</v>
      </c>
      <c r="B143" s="346" t="s">
        <v>438</v>
      </c>
      <c r="C143" s="346" t="s">
        <v>610</v>
      </c>
      <c r="D143" s="348">
        <v>114518.76</v>
      </c>
      <c r="E143" s="329">
        <v>131</v>
      </c>
    </row>
    <row r="144" spans="1:5" ht="12.75" customHeight="1">
      <c r="A144" s="345" t="s">
        <v>478</v>
      </c>
      <c r="B144" s="346" t="s">
        <v>441</v>
      </c>
      <c r="C144" s="346" t="s">
        <v>610</v>
      </c>
      <c r="D144" s="348">
        <v>96024.36</v>
      </c>
      <c r="E144" s="329">
        <v>132</v>
      </c>
    </row>
    <row r="145" spans="1:5" ht="25.5">
      <c r="A145" s="345" t="s">
        <v>479</v>
      </c>
      <c r="B145" s="349" t="s">
        <v>443</v>
      </c>
      <c r="C145" s="346" t="s">
        <v>610</v>
      </c>
      <c r="D145" s="348">
        <v>284718.75</v>
      </c>
      <c r="E145" s="329">
        <v>133</v>
      </c>
    </row>
    <row r="146" spans="1:5" ht="26.25" customHeight="1" thickBot="1">
      <c r="A146" s="404" t="s">
        <v>480</v>
      </c>
      <c r="B146" s="405" t="s">
        <v>445</v>
      </c>
      <c r="C146" s="358" t="s">
        <v>610</v>
      </c>
      <c r="D146" s="359">
        <v>3342.95</v>
      </c>
      <c r="E146" s="329">
        <v>134</v>
      </c>
    </row>
    <row r="147" spans="1:5" ht="12.75" customHeight="1">
      <c r="A147" s="406">
        <v>48</v>
      </c>
      <c r="B147" s="407" t="s">
        <v>413</v>
      </c>
      <c r="C147" s="407" t="s">
        <v>319</v>
      </c>
      <c r="D147" s="408">
        <v>0</v>
      </c>
      <c r="E147" s="329">
        <v>135</v>
      </c>
    </row>
    <row r="148" spans="1:5" ht="12.75" customHeight="1">
      <c r="A148" s="409">
        <v>49</v>
      </c>
      <c r="B148" s="380" t="s">
        <v>414</v>
      </c>
      <c r="C148" s="380" t="s">
        <v>319</v>
      </c>
      <c r="D148" s="381">
        <v>0</v>
      </c>
      <c r="E148" s="329">
        <v>136</v>
      </c>
    </row>
    <row r="149" spans="1:5" ht="12.75" customHeight="1">
      <c r="A149" s="409">
        <v>50</v>
      </c>
      <c r="B149" s="380" t="s">
        <v>415</v>
      </c>
      <c r="C149" s="380" t="s">
        <v>319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416</v>
      </c>
      <c r="C150" s="383" t="s">
        <v>610</v>
      </c>
      <c r="D150" s="384">
        <v>0</v>
      </c>
      <c r="E150" s="329">
        <v>138</v>
      </c>
    </row>
    <row r="151" spans="1:5" s="377" customFormat="1" ht="12.75" customHeight="1">
      <c r="A151" s="411" t="s">
        <v>481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482</v>
      </c>
      <c r="C152" s="416" t="s">
        <v>319</v>
      </c>
      <c r="D152" s="417">
        <v>14</v>
      </c>
      <c r="E152" s="329">
        <v>140</v>
      </c>
    </row>
    <row r="153" spans="1:5" ht="15">
      <c r="A153" s="414">
        <v>53</v>
      </c>
      <c r="B153" s="415" t="s">
        <v>483</v>
      </c>
      <c r="C153" s="416" t="s">
        <v>319</v>
      </c>
      <c r="D153" s="417">
        <v>0</v>
      </c>
      <c r="E153" s="329">
        <v>141</v>
      </c>
    </row>
    <row r="154" spans="1:5" ht="27" customHeight="1" thickBot="1">
      <c r="A154" s="418">
        <v>54</v>
      </c>
      <c r="B154" s="419" t="s">
        <v>484</v>
      </c>
      <c r="C154" s="420" t="s">
        <v>610</v>
      </c>
      <c r="D154" s="421">
        <v>13463.43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E3" sqref="E3:E16"/>
    </sheetView>
  </sheetViews>
  <sheetFormatPr defaultColWidth="9.140625" defaultRowHeight="12.75"/>
  <cols>
    <col min="1" max="1" width="7.00390625" style="2" customWidth="1"/>
    <col min="2" max="2" width="104.140625" style="323" customWidth="1"/>
    <col min="3" max="3" width="16.28125" style="323" customWidth="1"/>
    <col min="4" max="4" width="10.28125" style="324" customWidth="1"/>
    <col min="5" max="5" width="13.57421875" style="324" customWidth="1"/>
    <col min="6" max="6" width="16.57421875" style="324" customWidth="1"/>
    <col min="7" max="7" width="12.8515625" style="324" customWidth="1"/>
    <col min="8" max="16384" width="9.140625" style="314" customWidth="1"/>
  </cols>
  <sheetData>
    <row r="1" spans="2:5" s="3" customFormat="1" ht="35.25" customHeight="1">
      <c r="B1" s="309" t="s">
        <v>36</v>
      </c>
      <c r="C1" s="310"/>
      <c r="D1" s="310"/>
      <c r="E1" s="12"/>
    </row>
    <row r="2" spans="1:7" s="313" customFormat="1" ht="51">
      <c r="A2" s="311" t="s">
        <v>126</v>
      </c>
      <c r="B2" s="311" t="s">
        <v>813</v>
      </c>
      <c r="C2" s="311" t="s">
        <v>129</v>
      </c>
      <c r="D2" s="312" t="s">
        <v>130</v>
      </c>
      <c r="E2" s="312" t="s">
        <v>131</v>
      </c>
      <c r="F2" s="312" t="s">
        <v>132</v>
      </c>
      <c r="G2" s="312" t="s">
        <v>37</v>
      </c>
    </row>
    <row r="3" spans="1:7" ht="54.75" customHeight="1">
      <c r="A3" s="432" t="s">
        <v>814</v>
      </c>
      <c r="B3" s="433"/>
      <c r="C3" s="434"/>
      <c r="D3" s="426">
        <v>0.74</v>
      </c>
      <c r="E3" s="429" t="s">
        <v>133</v>
      </c>
      <c r="F3" s="422" t="s">
        <v>240</v>
      </c>
      <c r="G3" s="422" t="s">
        <v>815</v>
      </c>
    </row>
    <row r="4" spans="1:7" ht="102">
      <c r="A4" s="315" t="s">
        <v>754</v>
      </c>
      <c r="B4" s="316" t="s">
        <v>816</v>
      </c>
      <c r="C4" s="316" t="s">
        <v>757</v>
      </c>
      <c r="D4" s="427"/>
      <c r="E4" s="430"/>
      <c r="F4" s="423"/>
      <c r="G4" s="423"/>
    </row>
    <row r="5" spans="1:7" ht="89.25">
      <c r="A5" s="315" t="s">
        <v>758</v>
      </c>
      <c r="B5" s="316" t="s">
        <v>817</v>
      </c>
      <c r="C5" s="316" t="s">
        <v>757</v>
      </c>
      <c r="D5" s="427"/>
      <c r="E5" s="430"/>
      <c r="F5" s="423"/>
      <c r="G5" s="423"/>
    </row>
    <row r="6" spans="1:7" ht="114.75">
      <c r="A6" s="315" t="s">
        <v>761</v>
      </c>
      <c r="B6" s="317" t="s">
        <v>818</v>
      </c>
      <c r="C6" s="316" t="s">
        <v>757</v>
      </c>
      <c r="D6" s="427"/>
      <c r="E6" s="430"/>
      <c r="F6" s="423"/>
      <c r="G6" s="423"/>
    </row>
    <row r="7" spans="1:7" ht="165.75">
      <c r="A7" s="315" t="s">
        <v>764</v>
      </c>
      <c r="B7" s="316" t="s">
        <v>819</v>
      </c>
      <c r="C7" s="316" t="s">
        <v>757</v>
      </c>
      <c r="D7" s="427"/>
      <c r="E7" s="430"/>
      <c r="F7" s="423"/>
      <c r="G7" s="423"/>
    </row>
    <row r="8" spans="1:7" ht="114.75">
      <c r="A8" s="315" t="s">
        <v>767</v>
      </c>
      <c r="B8" s="316" t="s">
        <v>820</v>
      </c>
      <c r="C8" s="316" t="s">
        <v>757</v>
      </c>
      <c r="D8" s="427"/>
      <c r="E8" s="430"/>
      <c r="F8" s="423"/>
      <c r="G8" s="423"/>
    </row>
    <row r="9" spans="1:7" ht="127.5">
      <c r="A9" s="435" t="s">
        <v>770</v>
      </c>
      <c r="B9" s="316" t="s">
        <v>821</v>
      </c>
      <c r="C9" s="316" t="s">
        <v>757</v>
      </c>
      <c r="D9" s="427"/>
      <c r="E9" s="430"/>
      <c r="F9" s="423"/>
      <c r="G9" s="423"/>
    </row>
    <row r="10" spans="1:7" ht="114.75">
      <c r="A10" s="435"/>
      <c r="B10" s="316" t="s">
        <v>822</v>
      </c>
      <c r="C10" s="316" t="s">
        <v>774</v>
      </c>
      <c r="D10" s="427"/>
      <c r="E10" s="430"/>
      <c r="F10" s="423"/>
      <c r="G10" s="423"/>
    </row>
    <row r="11" spans="1:7" ht="102">
      <c r="A11" s="315" t="s">
        <v>775</v>
      </c>
      <c r="B11" s="316" t="s">
        <v>823</v>
      </c>
      <c r="C11" s="316" t="s">
        <v>757</v>
      </c>
      <c r="D11" s="427"/>
      <c r="E11" s="430"/>
      <c r="F11" s="423"/>
      <c r="G11" s="423"/>
    </row>
    <row r="12" spans="1:7" ht="127.5">
      <c r="A12" s="315" t="s">
        <v>781</v>
      </c>
      <c r="B12" s="316" t="s">
        <v>824</v>
      </c>
      <c r="C12" s="316" t="s">
        <v>757</v>
      </c>
      <c r="D12" s="427"/>
      <c r="E12" s="430"/>
      <c r="F12" s="423"/>
      <c r="G12" s="423"/>
    </row>
    <row r="13" spans="1:7" ht="63.75">
      <c r="A13" s="315" t="s">
        <v>784</v>
      </c>
      <c r="B13" s="316" t="s">
        <v>825</v>
      </c>
      <c r="C13" s="316" t="s">
        <v>757</v>
      </c>
      <c r="D13" s="427"/>
      <c r="E13" s="430"/>
      <c r="F13" s="423"/>
      <c r="G13" s="423"/>
    </row>
    <row r="14" spans="1:7" ht="51">
      <c r="A14" s="315" t="s">
        <v>787</v>
      </c>
      <c r="B14" s="316" t="s">
        <v>826</v>
      </c>
      <c r="C14" s="316" t="s">
        <v>757</v>
      </c>
      <c r="D14" s="427"/>
      <c r="E14" s="430"/>
      <c r="F14" s="423"/>
      <c r="G14" s="423"/>
    </row>
    <row r="15" spans="1:7" ht="25.5">
      <c r="A15" s="315" t="s">
        <v>790</v>
      </c>
      <c r="B15" s="316" t="s">
        <v>827</v>
      </c>
      <c r="C15" s="316" t="s">
        <v>757</v>
      </c>
      <c r="D15" s="427"/>
      <c r="E15" s="430"/>
      <c r="F15" s="423"/>
      <c r="G15" s="423"/>
    </row>
    <row r="16" spans="1:7" ht="51">
      <c r="A16" s="315" t="s">
        <v>793</v>
      </c>
      <c r="B16" s="316" t="s">
        <v>828</v>
      </c>
      <c r="C16" s="316" t="s">
        <v>757</v>
      </c>
      <c r="D16" s="428"/>
      <c r="E16" s="431"/>
      <c r="F16" s="424"/>
      <c r="G16" s="424"/>
    </row>
    <row r="17" spans="1:7" ht="39" customHeight="1">
      <c r="A17" s="432" t="s">
        <v>796</v>
      </c>
      <c r="B17" s="433"/>
      <c r="C17" s="433"/>
      <c r="D17" s="426">
        <v>0.3</v>
      </c>
      <c r="E17" s="429" t="s">
        <v>133</v>
      </c>
      <c r="F17" s="422" t="s">
        <v>240</v>
      </c>
      <c r="G17" s="422" t="s">
        <v>815</v>
      </c>
    </row>
    <row r="18" spans="1:7" ht="153">
      <c r="A18" s="315" t="s">
        <v>797</v>
      </c>
      <c r="B18" s="316" t="s">
        <v>829</v>
      </c>
      <c r="C18" s="316" t="s">
        <v>757</v>
      </c>
      <c r="D18" s="427"/>
      <c r="E18" s="430"/>
      <c r="F18" s="423"/>
      <c r="G18" s="423"/>
    </row>
    <row r="19" spans="1:7" ht="38.25">
      <c r="A19" s="435" t="s">
        <v>800</v>
      </c>
      <c r="B19" s="316" t="s">
        <v>830</v>
      </c>
      <c r="C19" s="316" t="s">
        <v>801</v>
      </c>
      <c r="D19" s="427"/>
      <c r="E19" s="430"/>
      <c r="F19" s="423"/>
      <c r="G19" s="423"/>
    </row>
    <row r="20" spans="1:7" ht="25.5">
      <c r="A20" s="435"/>
      <c r="B20" s="316" t="s">
        <v>831</v>
      </c>
      <c r="C20" s="318" t="s">
        <v>802</v>
      </c>
      <c r="D20" s="427"/>
      <c r="E20" s="430"/>
      <c r="F20" s="423"/>
      <c r="G20" s="423"/>
    </row>
    <row r="21" spans="1:7" ht="15.75">
      <c r="A21" s="435"/>
      <c r="B21" s="316" t="s">
        <v>832</v>
      </c>
      <c r="C21" s="316" t="s">
        <v>803</v>
      </c>
      <c r="D21" s="427"/>
      <c r="E21" s="430"/>
      <c r="F21" s="423"/>
      <c r="G21" s="423"/>
    </row>
    <row r="22" spans="1:7" ht="15.75">
      <c r="A22" s="435"/>
      <c r="B22" s="316" t="s">
        <v>833</v>
      </c>
      <c r="C22" s="316" t="s">
        <v>803</v>
      </c>
      <c r="D22" s="427"/>
      <c r="E22" s="430"/>
      <c r="F22" s="423"/>
      <c r="G22" s="423"/>
    </row>
    <row r="23" spans="1:7" ht="38.25">
      <c r="A23" s="435"/>
      <c r="B23" s="316" t="s">
        <v>834</v>
      </c>
      <c r="C23" s="316" t="s">
        <v>803</v>
      </c>
      <c r="D23" s="427"/>
      <c r="E23" s="430"/>
      <c r="F23" s="423"/>
      <c r="G23" s="423"/>
    </row>
    <row r="24" spans="1:7" ht="63.75">
      <c r="A24" s="435" t="s">
        <v>38</v>
      </c>
      <c r="B24" s="316" t="s">
        <v>835</v>
      </c>
      <c r="C24" s="316" t="s">
        <v>802</v>
      </c>
      <c r="D24" s="427"/>
      <c r="E24" s="430"/>
      <c r="F24" s="423"/>
      <c r="G24" s="423"/>
    </row>
    <row r="25" spans="1:7" ht="25.5">
      <c r="A25" s="435"/>
      <c r="B25" s="316" t="s">
        <v>836</v>
      </c>
      <c r="C25" s="318" t="s">
        <v>837</v>
      </c>
      <c r="D25" s="427"/>
      <c r="E25" s="430"/>
      <c r="F25" s="423"/>
      <c r="G25" s="423"/>
    </row>
    <row r="26" spans="1:7" ht="25.5">
      <c r="A26" s="435"/>
      <c r="B26" s="316" t="s">
        <v>838</v>
      </c>
      <c r="C26" s="316" t="s">
        <v>837</v>
      </c>
      <c r="D26" s="427"/>
      <c r="E26" s="430"/>
      <c r="F26" s="423"/>
      <c r="G26" s="423"/>
    </row>
    <row r="27" spans="1:7" ht="25.5">
      <c r="A27" s="435"/>
      <c r="B27" s="316" t="s">
        <v>839</v>
      </c>
      <c r="C27" s="316" t="s">
        <v>802</v>
      </c>
      <c r="D27" s="427"/>
      <c r="E27" s="430"/>
      <c r="F27" s="423"/>
      <c r="G27" s="423"/>
    </row>
    <row r="28" spans="1:7" ht="25.5">
      <c r="A28" s="435"/>
      <c r="B28" s="316" t="s">
        <v>840</v>
      </c>
      <c r="C28" s="316" t="s">
        <v>774</v>
      </c>
      <c r="D28" s="427"/>
      <c r="E28" s="430"/>
      <c r="F28" s="423"/>
      <c r="G28" s="423"/>
    </row>
    <row r="29" spans="1:7" ht="25.5">
      <c r="A29" s="435"/>
      <c r="B29" s="316" t="s">
        <v>841</v>
      </c>
      <c r="C29" s="316" t="s">
        <v>803</v>
      </c>
      <c r="D29" s="427"/>
      <c r="E29" s="430"/>
      <c r="F29" s="423"/>
      <c r="G29" s="423"/>
    </row>
    <row r="30" spans="1:7" ht="15.75">
      <c r="A30" s="435"/>
      <c r="B30" s="316" t="s">
        <v>842</v>
      </c>
      <c r="C30" s="316" t="s">
        <v>803</v>
      </c>
      <c r="D30" s="427"/>
      <c r="E30" s="430"/>
      <c r="F30" s="423"/>
      <c r="G30" s="423"/>
    </row>
    <row r="31" spans="1:7" ht="15.75">
      <c r="A31" s="435"/>
      <c r="B31" s="316" t="s">
        <v>843</v>
      </c>
      <c r="C31" s="316" t="s">
        <v>803</v>
      </c>
      <c r="D31" s="427"/>
      <c r="E31" s="430"/>
      <c r="F31" s="423"/>
      <c r="G31" s="423"/>
    </row>
    <row r="32" spans="1:7" ht="38.25">
      <c r="A32" s="435" t="s">
        <v>844</v>
      </c>
      <c r="B32" s="316" t="s">
        <v>845</v>
      </c>
      <c r="C32" s="316" t="s">
        <v>806</v>
      </c>
      <c r="D32" s="427"/>
      <c r="E32" s="430"/>
      <c r="F32" s="423"/>
      <c r="G32" s="423"/>
    </row>
    <row r="33" spans="1:7" ht="15.75">
      <c r="A33" s="435"/>
      <c r="B33" s="316" t="s">
        <v>807</v>
      </c>
      <c r="C33" s="316" t="s">
        <v>757</v>
      </c>
      <c r="D33" s="427"/>
      <c r="E33" s="430"/>
      <c r="F33" s="423"/>
      <c r="G33" s="423"/>
    </row>
    <row r="34" spans="1:7" ht="38.25">
      <c r="A34" s="435"/>
      <c r="B34" s="316" t="s">
        <v>846</v>
      </c>
      <c r="C34" s="316" t="s">
        <v>757</v>
      </c>
      <c r="D34" s="427"/>
      <c r="E34" s="430"/>
      <c r="F34" s="423"/>
      <c r="G34" s="423"/>
    </row>
    <row r="35" spans="1:7" ht="15.75">
      <c r="A35" s="435"/>
      <c r="B35" s="316" t="s">
        <v>847</v>
      </c>
      <c r="C35" s="316" t="s">
        <v>757</v>
      </c>
      <c r="D35" s="427"/>
      <c r="E35" s="430"/>
      <c r="F35" s="423"/>
      <c r="G35" s="423"/>
    </row>
    <row r="36" spans="1:7" ht="25.5">
      <c r="A36" s="435" t="s">
        <v>848</v>
      </c>
      <c r="B36" s="316" t="s">
        <v>61</v>
      </c>
      <c r="C36" s="316" t="s">
        <v>806</v>
      </c>
      <c r="D36" s="427"/>
      <c r="E36" s="430"/>
      <c r="F36" s="423"/>
      <c r="G36" s="423"/>
    </row>
    <row r="37" spans="1:7" ht="15.75">
      <c r="A37" s="435"/>
      <c r="B37" s="316" t="s">
        <v>62</v>
      </c>
      <c r="C37" s="316" t="s">
        <v>806</v>
      </c>
      <c r="D37" s="427"/>
      <c r="E37" s="430"/>
      <c r="F37" s="423"/>
      <c r="G37" s="423"/>
    </row>
    <row r="38" spans="1:7" ht="76.5">
      <c r="A38" s="315" t="s">
        <v>63</v>
      </c>
      <c r="B38" s="316" t="s">
        <v>64</v>
      </c>
      <c r="C38" s="316" t="s">
        <v>176</v>
      </c>
      <c r="D38" s="428"/>
      <c r="E38" s="431"/>
      <c r="F38" s="424"/>
      <c r="G38" s="424"/>
    </row>
    <row r="39" spans="1:7" ht="15.75">
      <c r="A39" s="425" t="s">
        <v>810</v>
      </c>
      <c r="B39" s="425"/>
      <c r="C39" s="425"/>
      <c r="D39" s="426">
        <v>7.57</v>
      </c>
      <c r="E39" s="429" t="s">
        <v>133</v>
      </c>
      <c r="F39" s="422" t="s">
        <v>240</v>
      </c>
      <c r="G39" s="422" t="s">
        <v>815</v>
      </c>
    </row>
    <row r="40" spans="1:7" ht="25.5">
      <c r="A40" s="435" t="s">
        <v>811</v>
      </c>
      <c r="B40" s="316" t="s">
        <v>65</v>
      </c>
      <c r="C40" s="316" t="s">
        <v>66</v>
      </c>
      <c r="D40" s="427"/>
      <c r="E40" s="430"/>
      <c r="F40" s="423"/>
      <c r="G40" s="423"/>
    </row>
    <row r="41" spans="1:7" ht="15.75">
      <c r="A41" s="435"/>
      <c r="B41" s="316" t="s">
        <v>148</v>
      </c>
      <c r="C41" s="316" t="s">
        <v>801</v>
      </c>
      <c r="D41" s="427"/>
      <c r="E41" s="430"/>
      <c r="F41" s="423"/>
      <c r="G41" s="423"/>
    </row>
    <row r="42" spans="1:7" ht="25.5">
      <c r="A42" s="435"/>
      <c r="B42" s="316" t="s">
        <v>67</v>
      </c>
      <c r="C42" s="316" t="s">
        <v>803</v>
      </c>
      <c r="D42" s="427"/>
      <c r="E42" s="430"/>
      <c r="F42" s="423"/>
      <c r="G42" s="423"/>
    </row>
    <row r="43" spans="1:7" ht="15.75">
      <c r="A43" s="435"/>
      <c r="B43" s="316" t="s">
        <v>150</v>
      </c>
      <c r="C43" s="316" t="s">
        <v>803</v>
      </c>
      <c r="D43" s="427"/>
      <c r="E43" s="430"/>
      <c r="F43" s="423"/>
      <c r="G43" s="423"/>
    </row>
    <row r="44" spans="1:7" ht="15.75">
      <c r="A44" s="435"/>
      <c r="B44" s="316" t="s">
        <v>151</v>
      </c>
      <c r="C44" s="316" t="s">
        <v>152</v>
      </c>
      <c r="D44" s="427"/>
      <c r="E44" s="430"/>
      <c r="F44" s="423"/>
      <c r="G44" s="423"/>
    </row>
    <row r="45" spans="1:7" ht="15.75">
      <c r="A45" s="435"/>
      <c r="B45" s="316" t="s">
        <v>153</v>
      </c>
      <c r="C45" s="316" t="s">
        <v>68</v>
      </c>
      <c r="D45" s="427"/>
      <c r="E45" s="430"/>
      <c r="F45" s="423"/>
      <c r="G45" s="423"/>
    </row>
    <row r="46" spans="1:7" ht="38.25">
      <c r="A46" s="435" t="s">
        <v>155</v>
      </c>
      <c r="B46" s="316" t="s">
        <v>69</v>
      </c>
      <c r="C46" s="317" t="s">
        <v>774</v>
      </c>
      <c r="D46" s="427"/>
      <c r="E46" s="430"/>
      <c r="F46" s="423"/>
      <c r="G46" s="423"/>
    </row>
    <row r="47" spans="1:7" ht="25.5">
      <c r="A47" s="435"/>
      <c r="B47" s="316" t="s">
        <v>158</v>
      </c>
      <c r="C47" s="316" t="s">
        <v>774</v>
      </c>
      <c r="D47" s="427"/>
      <c r="E47" s="430"/>
      <c r="F47" s="423"/>
      <c r="G47" s="423"/>
    </row>
    <row r="48" spans="1:7" ht="15.75">
      <c r="A48" s="435"/>
      <c r="B48" s="316" t="s">
        <v>159</v>
      </c>
      <c r="C48" s="316" t="s">
        <v>160</v>
      </c>
      <c r="D48" s="427"/>
      <c r="E48" s="430"/>
      <c r="F48" s="423"/>
      <c r="G48" s="423"/>
    </row>
    <row r="49" spans="1:7" ht="15.75">
      <c r="A49" s="435"/>
      <c r="B49" s="316" t="s">
        <v>161</v>
      </c>
      <c r="C49" s="316" t="s">
        <v>160</v>
      </c>
      <c r="D49" s="427"/>
      <c r="E49" s="430"/>
      <c r="F49" s="423"/>
      <c r="G49" s="423"/>
    </row>
    <row r="50" spans="1:7" ht="25.5">
      <c r="A50" s="436" t="s">
        <v>162</v>
      </c>
      <c r="B50" s="316" t="s">
        <v>70</v>
      </c>
      <c r="C50" s="316" t="s">
        <v>164</v>
      </c>
      <c r="D50" s="427"/>
      <c r="E50" s="430"/>
      <c r="F50" s="423"/>
      <c r="G50" s="423"/>
    </row>
    <row r="51" spans="1:7" ht="15.75">
      <c r="A51" s="436"/>
      <c r="B51" s="316" t="s">
        <v>165</v>
      </c>
      <c r="C51" s="316" t="s">
        <v>160</v>
      </c>
      <c r="D51" s="427"/>
      <c r="E51" s="430"/>
      <c r="F51" s="423"/>
      <c r="G51" s="423"/>
    </row>
    <row r="52" spans="1:7" ht="15.75">
      <c r="A52" s="436"/>
      <c r="B52" s="316" t="s">
        <v>166</v>
      </c>
      <c r="C52" s="316" t="s">
        <v>167</v>
      </c>
      <c r="D52" s="427"/>
      <c r="E52" s="430"/>
      <c r="F52" s="423"/>
      <c r="G52" s="423"/>
    </row>
    <row r="53" spans="1:7" ht="15.75">
      <c r="A53" s="436"/>
      <c r="B53" s="316" t="s">
        <v>161</v>
      </c>
      <c r="C53" s="316" t="s">
        <v>168</v>
      </c>
      <c r="D53" s="427"/>
      <c r="E53" s="430"/>
      <c r="F53" s="423"/>
      <c r="G53" s="423"/>
    </row>
    <row r="54" spans="1:7" ht="25.5">
      <c r="A54" s="436" t="s">
        <v>169</v>
      </c>
      <c r="B54" s="316" t="s">
        <v>71</v>
      </c>
      <c r="C54" s="316" t="s">
        <v>172</v>
      </c>
      <c r="D54" s="427"/>
      <c r="E54" s="430"/>
      <c r="F54" s="423"/>
      <c r="G54" s="423"/>
    </row>
    <row r="55" spans="1:7" ht="15.75">
      <c r="A55" s="436"/>
      <c r="B55" s="316" t="s">
        <v>173</v>
      </c>
      <c r="C55" s="316" t="s">
        <v>802</v>
      </c>
      <c r="D55" s="427"/>
      <c r="E55" s="430"/>
      <c r="F55" s="423"/>
      <c r="G55" s="423"/>
    </row>
    <row r="56" spans="1:7" ht="15.75">
      <c r="A56" s="436"/>
      <c r="B56" s="316" t="s">
        <v>174</v>
      </c>
      <c r="C56" s="316" t="s">
        <v>172</v>
      </c>
      <c r="D56" s="427"/>
      <c r="E56" s="430"/>
      <c r="F56" s="423"/>
      <c r="G56" s="423"/>
    </row>
    <row r="57" spans="1:7" ht="38.25">
      <c r="A57" s="315" t="s">
        <v>175</v>
      </c>
      <c r="B57" s="316" t="s">
        <v>72</v>
      </c>
      <c r="C57" s="316" t="s">
        <v>176</v>
      </c>
      <c r="D57" s="427"/>
      <c r="E57" s="430"/>
      <c r="F57" s="423"/>
      <c r="G57" s="423"/>
    </row>
    <row r="58" spans="1:7" ht="51">
      <c r="A58" s="315" t="s">
        <v>73</v>
      </c>
      <c r="B58" s="316" t="s">
        <v>74</v>
      </c>
      <c r="C58" s="316" t="s">
        <v>176</v>
      </c>
      <c r="D58" s="428"/>
      <c r="E58" s="431"/>
      <c r="F58" s="424"/>
      <c r="G58" s="424"/>
    </row>
    <row r="59" spans="1:7" ht="15.75">
      <c r="A59" s="425" t="s">
        <v>179</v>
      </c>
      <c r="B59" s="425"/>
      <c r="C59" s="425"/>
      <c r="D59" s="426">
        <v>2.44</v>
      </c>
      <c r="E59" s="429" t="s">
        <v>133</v>
      </c>
      <c r="F59" s="422" t="s">
        <v>240</v>
      </c>
      <c r="G59" s="422" t="s">
        <v>815</v>
      </c>
    </row>
    <row r="60" spans="1:7" ht="25.5" customHeight="1">
      <c r="A60" s="435" t="s">
        <v>180</v>
      </c>
      <c r="B60" s="316" t="s">
        <v>75</v>
      </c>
      <c r="C60" s="443" t="s">
        <v>183</v>
      </c>
      <c r="D60" s="427"/>
      <c r="E60" s="430"/>
      <c r="F60" s="423"/>
      <c r="G60" s="423"/>
    </row>
    <row r="61" spans="1:7" ht="38.25">
      <c r="A61" s="435"/>
      <c r="B61" s="316" t="s">
        <v>682</v>
      </c>
      <c r="C61" s="444"/>
      <c r="D61" s="427"/>
      <c r="E61" s="430"/>
      <c r="F61" s="423"/>
      <c r="G61" s="423"/>
    </row>
    <row r="62" spans="1:7" ht="63.75">
      <c r="A62" s="435" t="s">
        <v>185</v>
      </c>
      <c r="B62" s="316" t="s">
        <v>683</v>
      </c>
      <c r="C62" s="444"/>
      <c r="D62" s="427"/>
      <c r="E62" s="430"/>
      <c r="F62" s="423"/>
      <c r="G62" s="423"/>
    </row>
    <row r="63" spans="1:7" ht="15.75">
      <c r="A63" s="435"/>
      <c r="B63" s="316" t="s">
        <v>188</v>
      </c>
      <c r="C63" s="444"/>
      <c r="D63" s="427"/>
      <c r="E63" s="430"/>
      <c r="F63" s="423"/>
      <c r="G63" s="423"/>
    </row>
    <row r="64" spans="1:7" ht="25.5">
      <c r="A64" s="435" t="s">
        <v>189</v>
      </c>
      <c r="B64" s="316" t="s">
        <v>684</v>
      </c>
      <c r="C64" s="444"/>
      <c r="D64" s="427"/>
      <c r="E64" s="430"/>
      <c r="F64" s="423"/>
      <c r="G64" s="423"/>
    </row>
    <row r="65" spans="1:7" ht="15.75">
      <c r="A65" s="435"/>
      <c r="B65" s="316" t="s">
        <v>192</v>
      </c>
      <c r="C65" s="444"/>
      <c r="D65" s="427"/>
      <c r="E65" s="430"/>
      <c r="F65" s="423"/>
      <c r="G65" s="423"/>
    </row>
    <row r="66" spans="1:7" ht="51">
      <c r="A66" s="315" t="s">
        <v>193</v>
      </c>
      <c r="B66" s="316" t="s">
        <v>685</v>
      </c>
      <c r="C66" s="444"/>
      <c r="D66" s="428"/>
      <c r="E66" s="431"/>
      <c r="F66" s="424"/>
      <c r="G66" s="424"/>
    </row>
    <row r="67" spans="1:7" ht="15.75">
      <c r="A67" s="425" t="s">
        <v>686</v>
      </c>
      <c r="B67" s="425"/>
      <c r="C67" s="425"/>
      <c r="D67" s="426">
        <v>2.2</v>
      </c>
      <c r="E67" s="429" t="s">
        <v>133</v>
      </c>
      <c r="F67" s="422" t="s">
        <v>240</v>
      </c>
      <c r="G67" s="422" t="s">
        <v>815</v>
      </c>
    </row>
    <row r="68" spans="1:7" ht="38.25">
      <c r="A68" s="315" t="s">
        <v>196</v>
      </c>
      <c r="B68" s="316" t="s">
        <v>687</v>
      </c>
      <c r="C68" s="316" t="s">
        <v>774</v>
      </c>
      <c r="D68" s="427"/>
      <c r="E68" s="430"/>
      <c r="F68" s="423"/>
      <c r="G68" s="423"/>
    </row>
    <row r="69" spans="1:7" ht="25.5">
      <c r="A69" s="315" t="s">
        <v>198</v>
      </c>
      <c r="B69" s="316" t="s">
        <v>688</v>
      </c>
      <c r="C69" s="316" t="s">
        <v>774</v>
      </c>
      <c r="D69" s="427"/>
      <c r="E69" s="430"/>
      <c r="F69" s="423"/>
      <c r="G69" s="423"/>
    </row>
    <row r="70" spans="1:7" ht="38.25">
      <c r="A70" s="315" t="s">
        <v>200</v>
      </c>
      <c r="B70" s="316" t="s">
        <v>689</v>
      </c>
      <c r="C70" s="316" t="s">
        <v>774</v>
      </c>
      <c r="D70" s="427"/>
      <c r="E70" s="430"/>
      <c r="F70" s="423"/>
      <c r="G70" s="423"/>
    </row>
    <row r="71" spans="1:7" ht="38.25">
      <c r="A71" s="315" t="s">
        <v>202</v>
      </c>
      <c r="B71" s="316" t="s">
        <v>690</v>
      </c>
      <c r="C71" s="316" t="s">
        <v>774</v>
      </c>
      <c r="D71" s="427"/>
      <c r="E71" s="430"/>
      <c r="F71" s="423"/>
      <c r="G71" s="423"/>
    </row>
    <row r="72" spans="1:7" ht="38.25">
      <c r="A72" s="315" t="s">
        <v>204</v>
      </c>
      <c r="B72" s="316" t="s">
        <v>136</v>
      </c>
      <c r="C72" s="316" t="s">
        <v>774</v>
      </c>
      <c r="D72" s="427"/>
      <c r="E72" s="430"/>
      <c r="F72" s="423"/>
      <c r="G72" s="423"/>
    </row>
    <row r="73" spans="1:7" ht="38.25">
      <c r="A73" s="315" t="s">
        <v>206</v>
      </c>
      <c r="B73" s="316" t="s">
        <v>137</v>
      </c>
      <c r="C73" s="316" t="s">
        <v>774</v>
      </c>
      <c r="D73" s="427"/>
      <c r="E73" s="430"/>
      <c r="F73" s="423"/>
      <c r="G73" s="423"/>
    </row>
    <row r="74" spans="1:7" ht="38.25">
      <c r="A74" s="315" t="s">
        <v>209</v>
      </c>
      <c r="B74" s="316" t="s">
        <v>138</v>
      </c>
      <c r="C74" s="316" t="s">
        <v>774</v>
      </c>
      <c r="D74" s="427"/>
      <c r="E74" s="430"/>
      <c r="F74" s="423"/>
      <c r="G74" s="423"/>
    </row>
    <row r="75" spans="1:7" ht="38.25">
      <c r="A75" s="315" t="s">
        <v>211</v>
      </c>
      <c r="B75" s="316" t="s">
        <v>139</v>
      </c>
      <c r="C75" s="316" t="s">
        <v>774</v>
      </c>
      <c r="D75" s="427"/>
      <c r="E75" s="430"/>
      <c r="F75" s="423"/>
      <c r="G75" s="423"/>
    </row>
    <row r="76" spans="1:7" ht="38.25">
      <c r="A76" s="43" t="s">
        <v>213</v>
      </c>
      <c r="B76" s="316" t="s">
        <v>140</v>
      </c>
      <c r="C76" s="316" t="s">
        <v>774</v>
      </c>
      <c r="D76" s="427"/>
      <c r="E76" s="430"/>
      <c r="F76" s="423"/>
      <c r="G76" s="423"/>
    </row>
    <row r="77" spans="1:7" ht="38.25">
      <c r="A77" s="315" t="s">
        <v>215</v>
      </c>
      <c r="B77" s="316" t="s">
        <v>141</v>
      </c>
      <c r="C77" s="316" t="s">
        <v>774</v>
      </c>
      <c r="D77" s="427"/>
      <c r="E77" s="430"/>
      <c r="F77" s="423"/>
      <c r="G77" s="423"/>
    </row>
    <row r="78" spans="1:7" ht="51">
      <c r="A78" s="315" t="s">
        <v>216</v>
      </c>
      <c r="B78" s="316" t="s">
        <v>142</v>
      </c>
      <c r="C78" s="316" t="s">
        <v>774</v>
      </c>
      <c r="D78" s="427"/>
      <c r="E78" s="430"/>
      <c r="F78" s="423"/>
      <c r="G78" s="423"/>
    </row>
    <row r="79" spans="1:7" ht="25.5">
      <c r="A79" s="435" t="s">
        <v>219</v>
      </c>
      <c r="B79" s="316" t="s">
        <v>143</v>
      </c>
      <c r="C79" s="316" t="s">
        <v>774</v>
      </c>
      <c r="D79" s="427"/>
      <c r="E79" s="430"/>
      <c r="F79" s="423"/>
      <c r="G79" s="423"/>
    </row>
    <row r="80" spans="1:7" ht="25.5">
      <c r="A80" s="435"/>
      <c r="B80" s="316" t="s">
        <v>222</v>
      </c>
      <c r="C80" s="316" t="s">
        <v>774</v>
      </c>
      <c r="D80" s="427"/>
      <c r="E80" s="430"/>
      <c r="F80" s="423"/>
      <c r="G80" s="423"/>
    </row>
    <row r="81" spans="1:7" ht="38.25">
      <c r="A81" s="319" t="s">
        <v>223</v>
      </c>
      <c r="B81" s="316" t="s">
        <v>144</v>
      </c>
      <c r="C81" s="316" t="s">
        <v>774</v>
      </c>
      <c r="D81" s="427"/>
      <c r="E81" s="430"/>
      <c r="F81" s="423"/>
      <c r="G81" s="423"/>
    </row>
    <row r="82" spans="1:7" ht="25.5">
      <c r="A82" s="441" t="s">
        <v>226</v>
      </c>
      <c r="B82" s="316" t="s">
        <v>145</v>
      </c>
      <c r="C82" s="316" t="s">
        <v>774</v>
      </c>
      <c r="D82" s="427"/>
      <c r="E82" s="430"/>
      <c r="F82" s="423"/>
      <c r="G82" s="423"/>
    </row>
    <row r="83" spans="1:7" ht="63.75">
      <c r="A83" s="441"/>
      <c r="B83" s="316" t="s">
        <v>746</v>
      </c>
      <c r="C83" s="316" t="s">
        <v>774</v>
      </c>
      <c r="D83" s="427"/>
      <c r="E83" s="430"/>
      <c r="F83" s="423"/>
      <c r="G83" s="423"/>
    </row>
    <row r="84" spans="1:7" ht="25.5">
      <c r="A84" s="441"/>
      <c r="B84" s="316" t="s">
        <v>231</v>
      </c>
      <c r="C84" s="316" t="s">
        <v>774</v>
      </c>
      <c r="D84" s="427"/>
      <c r="E84" s="430"/>
      <c r="F84" s="423"/>
      <c r="G84" s="423"/>
    </row>
    <row r="85" spans="1:7" ht="25.5">
      <c r="A85" s="441"/>
      <c r="B85" s="316" t="s">
        <v>232</v>
      </c>
      <c r="C85" s="316" t="s">
        <v>774</v>
      </c>
      <c r="D85" s="428"/>
      <c r="E85" s="431"/>
      <c r="F85" s="424"/>
      <c r="G85" s="424"/>
    </row>
    <row r="86" spans="1:7" ht="25.5" customHeight="1" hidden="1">
      <c r="A86" s="437" t="s">
        <v>233</v>
      </c>
      <c r="B86" s="316" t="s">
        <v>747</v>
      </c>
      <c r="C86" s="316" t="s">
        <v>774</v>
      </c>
      <c r="D86" s="438"/>
      <c r="E86" s="320"/>
      <c r="F86" s="311" t="s">
        <v>240</v>
      </c>
      <c r="G86" s="311" t="s">
        <v>815</v>
      </c>
    </row>
    <row r="87" spans="1:7" ht="25.5" customHeight="1" hidden="1">
      <c r="A87" s="437"/>
      <c r="B87" s="316" t="s">
        <v>235</v>
      </c>
      <c r="C87" s="316" t="s">
        <v>774</v>
      </c>
      <c r="D87" s="439"/>
      <c r="E87" s="320"/>
      <c r="F87" s="311" t="s">
        <v>240</v>
      </c>
      <c r="G87" s="311" t="s">
        <v>815</v>
      </c>
    </row>
    <row r="88" spans="1:7" ht="38.25" customHeight="1" hidden="1">
      <c r="A88" s="437"/>
      <c r="B88" s="316" t="s">
        <v>236</v>
      </c>
      <c r="C88" s="316" t="s">
        <v>757</v>
      </c>
      <c r="D88" s="439"/>
      <c r="E88" s="320"/>
      <c r="F88" s="311" t="s">
        <v>240</v>
      </c>
      <c r="G88" s="311" t="s">
        <v>815</v>
      </c>
    </row>
    <row r="89" spans="1:7" ht="15.75" customHeight="1" hidden="1">
      <c r="A89" s="437"/>
      <c r="B89" s="316" t="s">
        <v>237</v>
      </c>
      <c r="C89" s="316" t="s">
        <v>757</v>
      </c>
      <c r="D89" s="440"/>
      <c r="E89" s="320"/>
      <c r="F89" s="311" t="s">
        <v>240</v>
      </c>
      <c r="G89" s="311" t="s">
        <v>815</v>
      </c>
    </row>
    <row r="90" spans="1:7" ht="25.5" customHeight="1" hidden="1">
      <c r="A90" s="437" t="s">
        <v>748</v>
      </c>
      <c r="B90" s="316" t="s">
        <v>749</v>
      </c>
      <c r="C90" s="316" t="s">
        <v>806</v>
      </c>
      <c r="D90" s="438"/>
      <c r="E90" s="320"/>
      <c r="F90" s="311" t="s">
        <v>240</v>
      </c>
      <c r="G90" s="311" t="s">
        <v>815</v>
      </c>
    </row>
    <row r="91" spans="1:7" ht="25.5" customHeight="1" hidden="1">
      <c r="A91" s="437"/>
      <c r="B91" s="316" t="s">
        <v>750</v>
      </c>
      <c r="C91" s="316" t="s">
        <v>774</v>
      </c>
      <c r="D91" s="440"/>
      <c r="E91" s="320"/>
      <c r="F91" s="311" t="s">
        <v>240</v>
      </c>
      <c r="G91" s="311" t="s">
        <v>815</v>
      </c>
    </row>
    <row r="92" spans="1:7" s="322" customFormat="1" ht="38.25">
      <c r="A92" s="442" t="s">
        <v>238</v>
      </c>
      <c r="B92" s="442"/>
      <c r="C92" s="442"/>
      <c r="D92" s="321">
        <v>13.25</v>
      </c>
      <c r="E92" s="320" t="s">
        <v>133</v>
      </c>
      <c r="F92" s="311" t="s">
        <v>240</v>
      </c>
      <c r="G92" s="311" t="s">
        <v>815</v>
      </c>
    </row>
    <row r="93" spans="6:7" ht="15.75" hidden="1">
      <c r="F93" s="325"/>
      <c r="G93" s="325"/>
    </row>
    <row r="94" spans="2:7" ht="15.75" hidden="1">
      <c r="B94" s="323" t="s">
        <v>751</v>
      </c>
      <c r="F94" s="325"/>
      <c r="G94" s="325"/>
    </row>
    <row r="95" spans="6:7" ht="15.75" hidden="1">
      <c r="F95" s="325"/>
      <c r="G95" s="325"/>
    </row>
    <row r="96" spans="2:7" ht="15.75" hidden="1">
      <c r="B96" s="323" t="s">
        <v>752</v>
      </c>
      <c r="F96" s="325"/>
      <c r="G96" s="325"/>
    </row>
    <row r="97" spans="6:7" ht="15.75">
      <c r="F97" s="325"/>
      <c r="G97" s="325"/>
    </row>
    <row r="98" spans="6:7" ht="15.75">
      <c r="F98" s="325"/>
      <c r="G98" s="325"/>
    </row>
    <row r="99" spans="6:7" ht="15.75">
      <c r="F99" s="325"/>
      <c r="G99" s="325"/>
    </row>
    <row r="100" spans="6:7" ht="15.75">
      <c r="F100" s="325"/>
      <c r="G100" s="325"/>
    </row>
    <row r="101" spans="6:7" ht="15.75">
      <c r="F101" s="325"/>
      <c r="G101" s="325"/>
    </row>
    <row r="102" spans="6:7" ht="15.75">
      <c r="F102" s="325"/>
      <c r="G102" s="325"/>
    </row>
    <row r="103" spans="6:7" ht="15.75">
      <c r="F103" s="325"/>
      <c r="G103" s="325"/>
    </row>
    <row r="104" spans="6:7" ht="15.75">
      <c r="F104" s="325"/>
      <c r="G104" s="325"/>
    </row>
    <row r="105" spans="6:7" ht="15.75">
      <c r="F105" s="325"/>
      <c r="G105" s="325"/>
    </row>
    <row r="106" spans="6:7" ht="15.75">
      <c r="F106" s="325"/>
      <c r="G106" s="325"/>
    </row>
    <row r="107" spans="6:7" ht="15.75">
      <c r="F107" s="325"/>
      <c r="G107" s="325"/>
    </row>
    <row r="108" spans="6:7" ht="15.75">
      <c r="F108" s="325"/>
      <c r="G108" s="325"/>
    </row>
    <row r="109" spans="6:7" ht="15.75">
      <c r="F109" s="325"/>
      <c r="G109" s="325"/>
    </row>
    <row r="110" spans="6:7" ht="15.75">
      <c r="F110" s="325"/>
      <c r="G110" s="325"/>
    </row>
    <row r="111" spans="6:7" ht="15.75">
      <c r="F111" s="325"/>
      <c r="G111" s="325"/>
    </row>
    <row r="112" spans="6:7" ht="15.75">
      <c r="F112" s="325"/>
      <c r="G112" s="325"/>
    </row>
    <row r="113" spans="6:7" ht="15.75">
      <c r="F113" s="325"/>
      <c r="G113" s="325"/>
    </row>
    <row r="114" spans="6:7" ht="15.75">
      <c r="F114" s="325"/>
      <c r="G114" s="325"/>
    </row>
    <row r="115" spans="6:7" ht="15.75">
      <c r="F115" s="325"/>
      <c r="G115" s="325"/>
    </row>
    <row r="116" spans="6:7" ht="15.75">
      <c r="F116" s="325"/>
      <c r="G116" s="325"/>
    </row>
    <row r="117" spans="6:7" ht="15.75">
      <c r="F117" s="325"/>
      <c r="G117" s="325"/>
    </row>
    <row r="118" spans="6:7" ht="15.75">
      <c r="F118" s="325"/>
      <c r="G118" s="325"/>
    </row>
    <row r="119" spans="6:7" ht="15.75">
      <c r="F119" s="325"/>
      <c r="G119" s="325"/>
    </row>
    <row r="120" spans="6:7" ht="15.75">
      <c r="F120" s="325"/>
      <c r="G120" s="325"/>
    </row>
    <row r="121" spans="6:7" ht="15.75">
      <c r="F121" s="325"/>
      <c r="G121" s="325"/>
    </row>
    <row r="122" spans="6:7" ht="15.75">
      <c r="F122" s="325"/>
      <c r="G122" s="325"/>
    </row>
    <row r="123" spans="6:7" ht="15.75">
      <c r="F123" s="325"/>
      <c r="G123" s="325"/>
    </row>
    <row r="124" spans="6:7" ht="15.75">
      <c r="F124" s="325"/>
      <c r="G124" s="325"/>
    </row>
    <row r="125" spans="6:7" ht="15.75">
      <c r="F125" s="325"/>
      <c r="G125" s="325"/>
    </row>
    <row r="126" spans="6:7" ht="15.75">
      <c r="F126" s="325"/>
      <c r="G126" s="325"/>
    </row>
    <row r="127" spans="6:7" ht="15.75">
      <c r="F127" s="325"/>
      <c r="G127" s="325"/>
    </row>
    <row r="128" spans="6:7" ht="15.75">
      <c r="F128" s="325"/>
      <c r="G128" s="325"/>
    </row>
    <row r="129" spans="6:7" ht="15.75">
      <c r="F129" s="325"/>
      <c r="G129" s="325"/>
    </row>
    <row r="130" spans="6:7" ht="15.75">
      <c r="F130" s="325"/>
      <c r="G130" s="325"/>
    </row>
    <row r="131" spans="6:7" ht="15.75">
      <c r="F131" s="325"/>
      <c r="G131" s="325"/>
    </row>
    <row r="132" spans="6:7" ht="15.75">
      <c r="F132" s="325"/>
      <c r="G132" s="325"/>
    </row>
    <row r="133" spans="6:7" ht="15.75">
      <c r="F133" s="325"/>
      <c r="G133" s="325"/>
    </row>
    <row r="134" spans="6:7" ht="15.75">
      <c r="F134" s="325"/>
      <c r="G134" s="325"/>
    </row>
    <row r="135" spans="6:7" ht="15.75">
      <c r="F135" s="325"/>
      <c r="G135" s="325"/>
    </row>
    <row r="136" spans="6:7" ht="15.75">
      <c r="F136" s="325"/>
      <c r="G136" s="325"/>
    </row>
    <row r="137" spans="6:7" ht="15.75">
      <c r="F137" s="325"/>
      <c r="G137" s="325"/>
    </row>
    <row r="138" spans="6:7" ht="15.75">
      <c r="F138" s="325"/>
      <c r="G138" s="325"/>
    </row>
    <row r="139" spans="6:7" ht="15.75">
      <c r="F139" s="325"/>
      <c r="G139" s="325"/>
    </row>
    <row r="140" spans="6:7" ht="15.75">
      <c r="F140" s="325"/>
      <c r="G140" s="325"/>
    </row>
    <row r="141" spans="6:7" ht="15.75">
      <c r="F141" s="325"/>
      <c r="G141" s="325"/>
    </row>
    <row r="142" spans="6:7" ht="15.75">
      <c r="F142" s="325"/>
      <c r="G142" s="325"/>
    </row>
    <row r="143" spans="6:7" ht="15.75">
      <c r="F143" s="325"/>
      <c r="G143" s="325"/>
    </row>
    <row r="144" spans="6:7" ht="15.75">
      <c r="F144" s="325"/>
      <c r="G144" s="325"/>
    </row>
    <row r="145" spans="6:7" ht="15.75">
      <c r="F145" s="325"/>
      <c r="G145" s="325"/>
    </row>
    <row r="146" spans="6:7" ht="15.75">
      <c r="F146" s="325"/>
      <c r="G146" s="325"/>
    </row>
    <row r="147" spans="6:7" ht="15.75">
      <c r="F147" s="325"/>
      <c r="G147" s="325"/>
    </row>
    <row r="148" spans="6:7" ht="15.75">
      <c r="F148" s="325"/>
      <c r="G148" s="325"/>
    </row>
    <row r="149" spans="6:7" ht="15.75">
      <c r="F149" s="325"/>
      <c r="G149" s="325"/>
    </row>
    <row r="150" spans="6:7" ht="15.75">
      <c r="F150" s="325"/>
      <c r="G150" s="325"/>
    </row>
    <row r="151" spans="6:7" ht="15.75">
      <c r="F151" s="325"/>
      <c r="G151" s="325"/>
    </row>
    <row r="152" spans="6:7" ht="15.75">
      <c r="F152" s="325"/>
      <c r="G152" s="325"/>
    </row>
    <row r="153" spans="6:7" ht="15.75">
      <c r="F153" s="325"/>
      <c r="G153" s="325"/>
    </row>
    <row r="154" spans="6:7" ht="15.75">
      <c r="F154" s="325"/>
      <c r="G154" s="325"/>
    </row>
    <row r="155" spans="6:7" ht="15.75">
      <c r="F155" s="325"/>
      <c r="G155" s="325"/>
    </row>
    <row r="156" spans="6:7" ht="15.75">
      <c r="F156" s="325"/>
      <c r="G156" s="325"/>
    </row>
    <row r="157" spans="6:7" ht="15.75">
      <c r="F157" s="325"/>
      <c r="G157" s="325"/>
    </row>
    <row r="158" spans="6:7" ht="15.75">
      <c r="F158" s="325"/>
      <c r="G158" s="325"/>
    </row>
    <row r="159" spans="6:7" ht="15.75">
      <c r="F159" s="325"/>
      <c r="G159" s="325"/>
    </row>
    <row r="160" spans="6:7" ht="15.75">
      <c r="F160" s="325"/>
      <c r="G160" s="325"/>
    </row>
    <row r="161" spans="6:7" ht="15.75">
      <c r="F161" s="325"/>
      <c r="G161" s="325"/>
    </row>
    <row r="162" spans="6:7" ht="15.75">
      <c r="F162" s="325"/>
      <c r="G162" s="325"/>
    </row>
    <row r="163" spans="6:7" ht="15.75">
      <c r="F163" s="325"/>
      <c r="G163" s="325"/>
    </row>
    <row r="164" spans="6:7" ht="15.75">
      <c r="F164" s="325"/>
      <c r="G164" s="325"/>
    </row>
    <row r="165" spans="6:7" ht="15.75">
      <c r="F165" s="325"/>
      <c r="G165" s="325"/>
    </row>
    <row r="166" spans="6:7" ht="15.75">
      <c r="F166" s="325"/>
      <c r="G166" s="325"/>
    </row>
    <row r="167" spans="6:7" ht="15.75">
      <c r="F167" s="325"/>
      <c r="G167" s="325"/>
    </row>
    <row r="168" spans="6:7" ht="15.75">
      <c r="F168" s="325"/>
      <c r="G168" s="325"/>
    </row>
    <row r="169" spans="6:7" ht="15.75">
      <c r="F169" s="325"/>
      <c r="G169" s="325"/>
    </row>
    <row r="170" spans="6:7" ht="15.75">
      <c r="F170" s="325"/>
      <c r="G170" s="325"/>
    </row>
    <row r="171" spans="6:7" ht="15.75">
      <c r="F171" s="325"/>
      <c r="G171" s="325"/>
    </row>
    <row r="172" spans="6:7" ht="15.75">
      <c r="F172" s="325"/>
      <c r="G172" s="325"/>
    </row>
    <row r="173" spans="6:7" ht="15.75">
      <c r="F173" s="325"/>
      <c r="G173" s="325"/>
    </row>
    <row r="174" spans="6:7" ht="15.75">
      <c r="F174" s="325"/>
      <c r="G174" s="325"/>
    </row>
    <row r="175" spans="6:7" ht="15.75">
      <c r="F175" s="325"/>
      <c r="G175" s="325"/>
    </row>
    <row r="176" spans="6:7" ht="15.75">
      <c r="F176" s="325"/>
      <c r="G176" s="325"/>
    </row>
    <row r="177" spans="6:7" ht="15.75">
      <c r="F177" s="325"/>
      <c r="G177" s="325"/>
    </row>
    <row r="178" spans="6:7" ht="15.75">
      <c r="F178" s="325"/>
      <c r="G178" s="325"/>
    </row>
    <row r="179" spans="6:7" ht="15.75">
      <c r="F179" s="325"/>
      <c r="G179" s="325"/>
    </row>
    <row r="180" spans="6:7" ht="15.75">
      <c r="F180" s="325"/>
      <c r="G180" s="325"/>
    </row>
    <row r="181" spans="6:7" ht="15.75">
      <c r="F181" s="325"/>
      <c r="G181" s="325"/>
    </row>
    <row r="182" spans="6:7" ht="15.75">
      <c r="F182" s="325"/>
      <c r="G182" s="325"/>
    </row>
    <row r="183" spans="6:7" ht="15.75">
      <c r="F183" s="325"/>
      <c r="G183" s="325"/>
    </row>
    <row r="184" spans="6:7" ht="15.75">
      <c r="F184" s="325"/>
      <c r="G184" s="325"/>
    </row>
    <row r="185" spans="6:7" ht="15.75">
      <c r="F185" s="325"/>
      <c r="G185" s="325"/>
    </row>
    <row r="186" spans="6:7" ht="15.75">
      <c r="F186" s="325"/>
      <c r="G186" s="325"/>
    </row>
    <row r="187" spans="6:7" ht="15.75">
      <c r="F187" s="325"/>
      <c r="G187" s="325"/>
    </row>
    <row r="188" spans="6:7" ht="15.75">
      <c r="F188" s="325"/>
      <c r="G188" s="325"/>
    </row>
    <row r="189" spans="6:7" ht="15.75">
      <c r="F189" s="325"/>
      <c r="G189" s="325"/>
    </row>
    <row r="190" spans="6:7" ht="15.75">
      <c r="F190" s="325"/>
      <c r="G190" s="325"/>
    </row>
    <row r="191" spans="6:7" ht="15.75">
      <c r="F191" s="325"/>
      <c r="G191" s="325"/>
    </row>
    <row r="192" spans="6:7" ht="15.75">
      <c r="F192" s="325"/>
      <c r="G192" s="325"/>
    </row>
    <row r="193" spans="6:7" ht="15.75">
      <c r="F193" s="325"/>
      <c r="G193" s="325"/>
    </row>
    <row r="194" spans="6:7" ht="15.75">
      <c r="F194" s="325"/>
      <c r="G194" s="325"/>
    </row>
    <row r="195" spans="6:7" ht="15.75">
      <c r="F195" s="325"/>
      <c r="G195" s="325"/>
    </row>
    <row r="196" spans="6:7" ht="15.75">
      <c r="F196" s="325"/>
      <c r="G196" s="325"/>
    </row>
    <row r="197" spans="6:7" ht="15.75">
      <c r="F197" s="325"/>
      <c r="G197" s="325"/>
    </row>
    <row r="198" spans="6:7" ht="15.75">
      <c r="F198" s="325"/>
      <c r="G198" s="325"/>
    </row>
    <row r="199" spans="6:7" ht="15.75">
      <c r="F199" s="325"/>
      <c r="G199" s="325"/>
    </row>
    <row r="200" spans="6:7" ht="15.75">
      <c r="F200" s="325"/>
      <c r="G200" s="325"/>
    </row>
    <row r="201" spans="6:7" ht="15.75">
      <c r="F201" s="325"/>
      <c r="G201" s="325"/>
    </row>
    <row r="202" spans="6:7" ht="15.75">
      <c r="F202" s="325"/>
      <c r="G202" s="325"/>
    </row>
    <row r="203" spans="6:7" ht="15.75">
      <c r="F203" s="325"/>
      <c r="G203" s="325"/>
    </row>
    <row r="204" spans="6:7" ht="15.75">
      <c r="F204" s="325"/>
      <c r="G204" s="325"/>
    </row>
    <row r="205" spans="6:7" ht="15.75">
      <c r="F205" s="325"/>
      <c r="G205" s="325"/>
    </row>
    <row r="206" spans="6:7" ht="15.75">
      <c r="F206" s="325"/>
      <c r="G206" s="325"/>
    </row>
    <row r="207" spans="6:7" ht="15.75">
      <c r="F207" s="325"/>
      <c r="G207" s="325"/>
    </row>
    <row r="208" spans="6:7" ht="15.75">
      <c r="F208" s="325"/>
      <c r="G208" s="325"/>
    </row>
    <row r="209" spans="6:7" ht="15.75">
      <c r="F209" s="325"/>
      <c r="G209" s="325"/>
    </row>
    <row r="210" spans="6:7" ht="15.75">
      <c r="F210" s="325"/>
      <c r="G210" s="325"/>
    </row>
    <row r="211" spans="6:7" ht="15.75">
      <c r="F211" s="325"/>
      <c r="G211" s="325"/>
    </row>
    <row r="212" spans="6:7" ht="15.75">
      <c r="F212" s="325"/>
      <c r="G212" s="325"/>
    </row>
    <row r="213" spans="6:7" ht="15.75">
      <c r="F213" s="325"/>
      <c r="G213" s="325"/>
    </row>
    <row r="214" spans="6:7" ht="15.75">
      <c r="F214" s="325"/>
      <c r="G214" s="325"/>
    </row>
    <row r="215" spans="6:7" ht="15.75">
      <c r="F215" s="325"/>
      <c r="G215" s="325"/>
    </row>
    <row r="216" spans="6:7" ht="15.75">
      <c r="F216" s="325"/>
      <c r="G216" s="325"/>
    </row>
    <row r="217" spans="6:7" ht="15.75">
      <c r="F217" s="325"/>
      <c r="G217" s="325"/>
    </row>
    <row r="218" spans="6:7" ht="15.75">
      <c r="F218" s="325"/>
      <c r="G218" s="325"/>
    </row>
    <row r="219" spans="6:7" ht="15.75">
      <c r="F219" s="325"/>
      <c r="G219" s="325"/>
    </row>
    <row r="220" spans="6:7" ht="15.75">
      <c r="F220" s="325"/>
      <c r="G220" s="325"/>
    </row>
    <row r="221" spans="6:7" ht="15.75">
      <c r="F221" s="325"/>
      <c r="G221" s="325"/>
    </row>
    <row r="222" spans="6:7" ht="15.75">
      <c r="F222" s="325"/>
      <c r="G222" s="325"/>
    </row>
    <row r="223" spans="6:7" ht="15.75">
      <c r="F223" s="325"/>
      <c r="G223" s="325"/>
    </row>
    <row r="224" spans="6:7" ht="15.75">
      <c r="F224" s="325"/>
      <c r="G224" s="325"/>
    </row>
    <row r="225" spans="6:7" ht="15.75">
      <c r="F225" s="325"/>
      <c r="G225" s="325"/>
    </row>
    <row r="226" spans="6:7" ht="15.75">
      <c r="F226" s="325"/>
      <c r="G226" s="325"/>
    </row>
    <row r="227" spans="6:7" ht="15.75">
      <c r="F227" s="325"/>
      <c r="G227" s="325"/>
    </row>
    <row r="228" spans="6:7" ht="15.75">
      <c r="F228" s="325"/>
      <c r="G228" s="325"/>
    </row>
    <row r="229" spans="6:7" ht="15.75">
      <c r="F229" s="325"/>
      <c r="G229" s="325"/>
    </row>
    <row r="230" spans="6:7" ht="15.75">
      <c r="F230" s="325"/>
      <c r="G230" s="325"/>
    </row>
    <row r="231" spans="6:7" ht="15.75">
      <c r="F231" s="325"/>
      <c r="G231" s="325"/>
    </row>
    <row r="232" spans="6:7" ht="15.75">
      <c r="F232" s="325"/>
      <c r="G232" s="325"/>
    </row>
    <row r="233" spans="6:7" ht="15.75">
      <c r="F233" s="325"/>
      <c r="G233" s="325"/>
    </row>
    <row r="234" spans="6:7" ht="15.75">
      <c r="F234" s="325"/>
      <c r="G234" s="325"/>
    </row>
    <row r="235" spans="6:7" ht="15.75">
      <c r="F235" s="325"/>
      <c r="G235" s="325"/>
    </row>
    <row r="236" spans="6:7" ht="15.75">
      <c r="F236" s="325"/>
      <c r="G236" s="325"/>
    </row>
    <row r="237" spans="6:7" ht="15.75">
      <c r="F237" s="325"/>
      <c r="G237" s="325"/>
    </row>
    <row r="238" spans="6:7" ht="15.75">
      <c r="F238" s="325"/>
      <c r="G238" s="325"/>
    </row>
    <row r="239" spans="6:7" ht="15.75">
      <c r="F239" s="325"/>
      <c r="G239" s="325"/>
    </row>
    <row r="240" spans="6:7" ht="15.75">
      <c r="F240" s="325"/>
      <c r="G240" s="325"/>
    </row>
    <row r="241" spans="6:7" ht="15.75">
      <c r="F241" s="325"/>
      <c r="G241" s="325"/>
    </row>
    <row r="242" spans="6:7" ht="15.75">
      <c r="F242" s="325"/>
      <c r="G242" s="325"/>
    </row>
    <row r="243" spans="6:7" ht="15.75">
      <c r="F243" s="325"/>
      <c r="G243" s="325"/>
    </row>
    <row r="244" spans="6:7" ht="15.75">
      <c r="F244" s="325"/>
      <c r="G244" s="325"/>
    </row>
    <row r="245" spans="6:7" ht="15.75">
      <c r="F245" s="325"/>
      <c r="G245" s="325"/>
    </row>
    <row r="246" spans="6:7" ht="15.75">
      <c r="F246" s="325"/>
      <c r="G246" s="325"/>
    </row>
    <row r="247" spans="6:7" ht="15.75">
      <c r="F247" s="325"/>
      <c r="G247" s="325"/>
    </row>
    <row r="248" spans="6:7" ht="15.75">
      <c r="F248" s="325"/>
      <c r="G248" s="325"/>
    </row>
    <row r="249" spans="6:7" ht="15.75">
      <c r="F249" s="325"/>
      <c r="G249" s="325"/>
    </row>
    <row r="250" spans="6:7" ht="15.75">
      <c r="F250" s="325"/>
      <c r="G250" s="325"/>
    </row>
    <row r="251" spans="6:7" ht="15.75">
      <c r="F251" s="325"/>
      <c r="G251" s="325"/>
    </row>
    <row r="252" spans="6:7" ht="15.75">
      <c r="F252" s="325"/>
      <c r="G252" s="325"/>
    </row>
    <row r="253" spans="6:7" ht="15.75">
      <c r="F253" s="325"/>
      <c r="G253" s="325"/>
    </row>
    <row r="254" spans="6:7" ht="15.75">
      <c r="F254" s="325"/>
      <c r="G254" s="325"/>
    </row>
    <row r="255" spans="6:7" ht="15.75">
      <c r="F255" s="325"/>
      <c r="G255" s="325"/>
    </row>
    <row r="256" spans="6:7" ht="15.75">
      <c r="F256" s="325"/>
      <c r="G256" s="325"/>
    </row>
    <row r="257" spans="6:7" ht="15.75">
      <c r="F257" s="325"/>
      <c r="G257" s="325"/>
    </row>
    <row r="258" spans="6:7" ht="15.75">
      <c r="F258" s="325"/>
      <c r="G258" s="325"/>
    </row>
    <row r="259" spans="6:7" ht="15.75">
      <c r="F259" s="325"/>
      <c r="G259" s="325"/>
    </row>
    <row r="260" spans="6:7" ht="15.75">
      <c r="F260" s="325"/>
      <c r="G260" s="325"/>
    </row>
    <row r="261" spans="6:7" ht="15.75">
      <c r="F261" s="325"/>
      <c r="G261" s="325"/>
    </row>
    <row r="262" spans="6:7" ht="15.75">
      <c r="F262" s="325"/>
      <c r="G262" s="325"/>
    </row>
    <row r="263" spans="6:7" ht="15.75">
      <c r="F263" s="325"/>
      <c r="G263" s="325"/>
    </row>
    <row r="264" spans="6:7" ht="15.75">
      <c r="F264" s="325"/>
      <c r="G264" s="325"/>
    </row>
    <row r="265" spans="6:7" ht="15.75">
      <c r="F265" s="325"/>
      <c r="G265" s="325"/>
    </row>
    <row r="266" spans="6:7" ht="15.75">
      <c r="F266" s="325"/>
      <c r="G266" s="325"/>
    </row>
    <row r="267" spans="6:7" ht="15.75">
      <c r="F267" s="325"/>
      <c r="G267" s="325"/>
    </row>
    <row r="268" spans="6:7" ht="15.75">
      <c r="F268" s="325"/>
      <c r="G268" s="325"/>
    </row>
    <row r="269" spans="6:7" ht="15.75">
      <c r="F269" s="325"/>
      <c r="G269" s="325"/>
    </row>
    <row r="270" spans="6:7" ht="15.75">
      <c r="F270" s="325"/>
      <c r="G270" s="325"/>
    </row>
    <row r="271" spans="6:7" ht="15.75">
      <c r="F271" s="325"/>
      <c r="G271" s="325"/>
    </row>
    <row r="272" spans="6:7" ht="15.75">
      <c r="F272" s="325"/>
      <c r="G272" s="325"/>
    </row>
    <row r="273" spans="6:7" ht="15.75">
      <c r="F273" s="325"/>
      <c r="G273" s="325"/>
    </row>
    <row r="274" spans="6:7" ht="15.75">
      <c r="F274" s="325"/>
      <c r="G274" s="325"/>
    </row>
    <row r="275" spans="6:7" ht="15.75">
      <c r="F275" s="325"/>
      <c r="G275" s="325"/>
    </row>
    <row r="276" spans="6:7" ht="15.75">
      <c r="F276" s="325"/>
      <c r="G276" s="325"/>
    </row>
    <row r="277" spans="6:7" ht="15.75">
      <c r="F277" s="325"/>
      <c r="G277" s="325"/>
    </row>
    <row r="278" spans="6:7" ht="15.75">
      <c r="F278" s="325"/>
      <c r="G278" s="325"/>
    </row>
    <row r="279" spans="6:7" ht="15.75">
      <c r="F279" s="325"/>
      <c r="G279" s="325"/>
    </row>
    <row r="280" spans="6:7" ht="15.75">
      <c r="F280" s="325"/>
      <c r="G280" s="325"/>
    </row>
    <row r="281" spans="6:7" ht="15.75">
      <c r="F281" s="325"/>
      <c r="G281" s="325"/>
    </row>
    <row r="282" spans="6:7" ht="15.75">
      <c r="F282" s="325"/>
      <c r="G282" s="325"/>
    </row>
    <row r="283" spans="6:7" ht="15.75">
      <c r="F283" s="325"/>
      <c r="G283" s="325"/>
    </row>
    <row r="284" spans="6:7" ht="15.75">
      <c r="F284" s="325"/>
      <c r="G284" s="325"/>
    </row>
    <row r="285" spans="6:7" ht="15.75">
      <c r="F285" s="325"/>
      <c r="G285" s="325"/>
    </row>
    <row r="286" spans="6:7" ht="15.75">
      <c r="F286" s="325"/>
      <c r="G286" s="325"/>
    </row>
    <row r="287" spans="6:7" ht="15.75">
      <c r="F287" s="325"/>
      <c r="G287" s="325"/>
    </row>
    <row r="288" spans="6:7" ht="15.75">
      <c r="F288" s="325"/>
      <c r="G288" s="325"/>
    </row>
    <row r="289" spans="6:7" ht="15.75">
      <c r="F289" s="325"/>
      <c r="G289" s="325"/>
    </row>
    <row r="290" spans="6:7" ht="15.75">
      <c r="F290" s="325"/>
      <c r="G290" s="325"/>
    </row>
    <row r="291" spans="6:7" ht="15.75">
      <c r="F291" s="325"/>
      <c r="G291" s="325"/>
    </row>
    <row r="292" spans="6:7" ht="15.75">
      <c r="F292" s="325"/>
      <c r="G292" s="325"/>
    </row>
  </sheetData>
  <sheetProtection/>
  <mergeCells count="45">
    <mergeCell ref="A90:A91"/>
    <mergeCell ref="D90:D91"/>
    <mergeCell ref="A92:C92"/>
    <mergeCell ref="G59:G66"/>
    <mergeCell ref="C60:C66"/>
    <mergeCell ref="A64:A65"/>
    <mergeCell ref="A67:C67"/>
    <mergeCell ref="D67:D85"/>
    <mergeCell ref="E67:E85"/>
    <mergeCell ref="F67:F85"/>
    <mergeCell ref="G67:G85"/>
    <mergeCell ref="A79:A80"/>
    <mergeCell ref="A82:A85"/>
    <mergeCell ref="A54:A56"/>
    <mergeCell ref="A59:C59"/>
    <mergeCell ref="D59:D66"/>
    <mergeCell ref="E59:E66"/>
    <mergeCell ref="D39:D58"/>
    <mergeCell ref="E39:E58"/>
    <mergeCell ref="F39:F58"/>
    <mergeCell ref="A9:A10"/>
    <mergeCell ref="A17:C17"/>
    <mergeCell ref="D17:D38"/>
    <mergeCell ref="E17:E38"/>
    <mergeCell ref="A19:A23"/>
    <mergeCell ref="A24:A31"/>
    <mergeCell ref="A32:A35"/>
    <mergeCell ref="A36:A37"/>
    <mergeCell ref="A50:A53"/>
    <mergeCell ref="F17:F38"/>
    <mergeCell ref="A86:A89"/>
    <mergeCell ref="D86:D89"/>
    <mergeCell ref="F59:F66"/>
    <mergeCell ref="A60:A61"/>
    <mergeCell ref="A62:A63"/>
    <mergeCell ref="G17:G38"/>
    <mergeCell ref="G39:G58"/>
    <mergeCell ref="A39:C39"/>
    <mergeCell ref="D3:D16"/>
    <mergeCell ref="E3:E16"/>
    <mergeCell ref="A3:C3"/>
    <mergeCell ref="F3:F16"/>
    <mergeCell ref="G3:G16"/>
    <mergeCell ref="A40:A45"/>
    <mergeCell ref="A46:A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6">
      <selection activeCell="D58" sqref="D58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2" t="s">
        <v>603</v>
      </c>
      <c r="B1" s="15"/>
      <c r="C1" s="15"/>
      <c r="D1" s="15"/>
    </row>
    <row r="2" spans="1:4" ht="14.25">
      <c r="A2" s="72" t="s">
        <v>604</v>
      </c>
      <c r="B2" s="15"/>
      <c r="C2" s="15"/>
      <c r="D2" s="15"/>
    </row>
    <row r="3" spans="1:4" ht="13.5" thickBot="1">
      <c r="A3" s="15"/>
      <c r="B3" s="15"/>
      <c r="C3" s="15"/>
      <c r="D3" s="15"/>
    </row>
    <row r="4" spans="1:4" ht="16.5" thickBot="1">
      <c r="A4" s="73" t="s">
        <v>126</v>
      </c>
      <c r="B4" s="74" t="s">
        <v>489</v>
      </c>
      <c r="C4" s="74" t="s">
        <v>559</v>
      </c>
      <c r="D4" s="75" t="s">
        <v>491</v>
      </c>
    </row>
    <row r="5" spans="1:4" ht="16.5" thickBot="1">
      <c r="A5" s="76" t="s">
        <v>352</v>
      </c>
      <c r="B5" s="76" t="s">
        <v>492</v>
      </c>
      <c r="C5" s="77" t="s">
        <v>493</v>
      </c>
      <c r="D5" s="78"/>
    </row>
    <row r="6" spans="1:4" ht="21" customHeight="1" thickBot="1">
      <c r="A6" s="55" t="s">
        <v>353</v>
      </c>
      <c r="B6" s="55" t="s">
        <v>605</v>
      </c>
      <c r="C6" s="49" t="s">
        <v>493</v>
      </c>
      <c r="D6" s="18" t="s">
        <v>606</v>
      </c>
    </row>
    <row r="7" spans="1:4" ht="15.75">
      <c r="A7" s="55" t="s">
        <v>39</v>
      </c>
      <c r="B7" s="55" t="s">
        <v>607</v>
      </c>
      <c r="C7" s="49" t="s">
        <v>493</v>
      </c>
      <c r="D7" s="51" t="s">
        <v>608</v>
      </c>
    </row>
    <row r="8" spans="1:4" ht="16.5" thickBot="1">
      <c r="A8" s="55" t="s">
        <v>40</v>
      </c>
      <c r="B8" s="55" t="s">
        <v>242</v>
      </c>
      <c r="C8" s="49" t="s">
        <v>493</v>
      </c>
      <c r="D8" s="51" t="s">
        <v>246</v>
      </c>
    </row>
    <row r="9" spans="1:4" ht="16.5" thickBot="1">
      <c r="A9" s="55" t="s">
        <v>501</v>
      </c>
      <c r="B9" s="55" t="s">
        <v>609</v>
      </c>
      <c r="C9" s="55" t="s">
        <v>610</v>
      </c>
      <c r="D9" s="17">
        <v>26.09</v>
      </c>
    </row>
    <row r="10" spans="1:4" ht="15.75">
      <c r="A10" s="55" t="s">
        <v>502</v>
      </c>
      <c r="B10" s="55" t="s">
        <v>611</v>
      </c>
      <c r="C10" s="49" t="s">
        <v>493</v>
      </c>
      <c r="D10" s="51" t="s">
        <v>612</v>
      </c>
    </row>
    <row r="11" spans="1:4" ht="16.5" thickBot="1">
      <c r="A11" s="55" t="s">
        <v>504</v>
      </c>
      <c r="B11" s="55" t="s">
        <v>613</v>
      </c>
      <c r="C11" s="49" t="s">
        <v>493</v>
      </c>
      <c r="D11" s="51" t="s">
        <v>614</v>
      </c>
    </row>
    <row r="12" spans="1:4" ht="33" customHeight="1" thickBot="1">
      <c r="A12" s="55" t="s">
        <v>506</v>
      </c>
      <c r="B12" s="79" t="s">
        <v>615</v>
      </c>
      <c r="C12" s="49" t="s">
        <v>493</v>
      </c>
      <c r="D12" s="19" t="s">
        <v>258</v>
      </c>
    </row>
    <row r="13" spans="1:4" ht="16.5" thickBot="1">
      <c r="A13" s="55" t="s">
        <v>508</v>
      </c>
      <c r="B13" s="55" t="s">
        <v>616</v>
      </c>
      <c r="C13" s="49" t="s">
        <v>493</v>
      </c>
      <c r="D13" s="80" t="s">
        <v>499</v>
      </c>
    </row>
    <row r="14" spans="1:4" ht="16.5" thickBot="1">
      <c r="A14" s="55" t="s">
        <v>510</v>
      </c>
      <c r="B14" s="55" t="s">
        <v>617</v>
      </c>
      <c r="C14" s="17" t="s">
        <v>618</v>
      </c>
      <c r="D14" s="17">
        <v>5.183</v>
      </c>
    </row>
    <row r="15" spans="1:4" ht="34.5" customHeight="1" thickBot="1">
      <c r="A15" s="81">
        <v>11</v>
      </c>
      <c r="B15" s="79" t="s">
        <v>619</v>
      </c>
      <c r="C15" s="49" t="s">
        <v>493</v>
      </c>
      <c r="D15" s="19" t="s">
        <v>261</v>
      </c>
    </row>
    <row r="16" spans="1:4" ht="19.5" customHeight="1" thickBot="1">
      <c r="A16" s="82" t="s">
        <v>620</v>
      </c>
      <c r="B16" s="55" t="s">
        <v>621</v>
      </c>
      <c r="C16" s="49" t="s">
        <v>622</v>
      </c>
      <c r="D16" s="83">
        <v>0.03</v>
      </c>
    </row>
    <row r="17" spans="1:4" ht="35.25" customHeight="1" thickBot="1">
      <c r="A17" s="55" t="s">
        <v>623</v>
      </c>
      <c r="B17" s="79" t="s">
        <v>624</v>
      </c>
      <c r="C17" s="49" t="s">
        <v>493</v>
      </c>
      <c r="D17" s="19" t="s">
        <v>625</v>
      </c>
    </row>
    <row r="19" ht="13.5" thickBot="1"/>
    <row r="20" spans="1:4" ht="16.5" thickBot="1">
      <c r="A20" s="73" t="s">
        <v>126</v>
      </c>
      <c r="B20" s="74" t="s">
        <v>489</v>
      </c>
      <c r="C20" s="74" t="s">
        <v>559</v>
      </c>
      <c r="D20" s="75" t="s">
        <v>491</v>
      </c>
    </row>
    <row r="21" spans="1:4" ht="16.5" thickBot="1">
      <c r="A21" s="76" t="s">
        <v>352</v>
      </c>
      <c r="B21" s="76" t="s">
        <v>492</v>
      </c>
      <c r="C21" s="77" t="s">
        <v>493</v>
      </c>
      <c r="D21" s="78"/>
    </row>
    <row r="22" spans="1:4" ht="15.75">
      <c r="A22" s="55" t="s">
        <v>353</v>
      </c>
      <c r="B22" s="55" t="s">
        <v>605</v>
      </c>
      <c r="C22" s="49" t="s">
        <v>493</v>
      </c>
      <c r="D22" s="84" t="s">
        <v>606</v>
      </c>
    </row>
    <row r="23" spans="1:4" ht="15.75">
      <c r="A23" s="55" t="s">
        <v>39</v>
      </c>
      <c r="B23" s="55" t="s">
        <v>607</v>
      </c>
      <c r="C23" s="85" t="s">
        <v>493</v>
      </c>
      <c r="D23" s="51" t="s">
        <v>608</v>
      </c>
    </row>
    <row r="24" spans="1:4" ht="15.75">
      <c r="A24" s="55" t="s">
        <v>40</v>
      </c>
      <c r="B24" s="55" t="s">
        <v>242</v>
      </c>
      <c r="C24" s="85" t="s">
        <v>493</v>
      </c>
      <c r="D24" s="51" t="s">
        <v>246</v>
      </c>
    </row>
    <row r="25" spans="1:4" ht="15.75">
      <c r="A25" s="55" t="s">
        <v>501</v>
      </c>
      <c r="B25" s="55" t="s">
        <v>609</v>
      </c>
      <c r="C25" s="65" t="s">
        <v>610</v>
      </c>
      <c r="D25" s="86">
        <v>29.97</v>
      </c>
    </row>
    <row r="26" spans="1:4" ht="15.75">
      <c r="A26" s="55" t="s">
        <v>502</v>
      </c>
      <c r="B26" s="55" t="s">
        <v>611</v>
      </c>
      <c r="C26" s="85" t="s">
        <v>493</v>
      </c>
      <c r="D26" s="51" t="s">
        <v>612</v>
      </c>
    </row>
    <row r="27" spans="1:4" ht="15.75">
      <c r="A27" s="55" t="s">
        <v>504</v>
      </c>
      <c r="B27" s="55" t="s">
        <v>613</v>
      </c>
      <c r="C27" s="85" t="s">
        <v>493</v>
      </c>
      <c r="D27" s="51" t="s">
        <v>614</v>
      </c>
    </row>
    <row r="28" spans="1:4" ht="31.5">
      <c r="A28" s="55" t="s">
        <v>506</v>
      </c>
      <c r="B28" s="79" t="s">
        <v>615</v>
      </c>
      <c r="C28" s="85" t="s">
        <v>493</v>
      </c>
      <c r="D28" s="87" t="s">
        <v>258</v>
      </c>
    </row>
    <row r="29" spans="1:4" ht="15.75">
      <c r="A29" s="55" t="s">
        <v>508</v>
      </c>
      <c r="B29" s="55" t="s">
        <v>616</v>
      </c>
      <c r="C29" s="88" t="s">
        <v>493</v>
      </c>
      <c r="D29" s="80">
        <v>42186</v>
      </c>
    </row>
    <row r="30" spans="1:4" ht="15.75">
      <c r="A30" s="55" t="s">
        <v>510</v>
      </c>
      <c r="B30" s="65" t="s">
        <v>617</v>
      </c>
      <c r="C30" s="89" t="s">
        <v>618</v>
      </c>
      <c r="D30" s="86">
        <v>5.654</v>
      </c>
    </row>
    <row r="31" spans="1:4" ht="31.5">
      <c r="A31" s="81">
        <v>11</v>
      </c>
      <c r="B31" s="79" t="s">
        <v>619</v>
      </c>
      <c r="C31" s="90" t="s">
        <v>493</v>
      </c>
      <c r="D31" s="87" t="s">
        <v>261</v>
      </c>
    </row>
    <row r="32" spans="1:4" ht="15.75">
      <c r="A32" s="82" t="s">
        <v>620</v>
      </c>
      <c r="B32" s="55" t="s">
        <v>621</v>
      </c>
      <c r="C32" s="85" t="s">
        <v>622</v>
      </c>
      <c r="D32" s="83">
        <v>0.03</v>
      </c>
    </row>
    <row r="33" spans="1:4" ht="31.5">
      <c r="A33" s="55" t="s">
        <v>623</v>
      </c>
      <c r="B33" s="79" t="s">
        <v>624</v>
      </c>
      <c r="C33" s="85" t="s">
        <v>493</v>
      </c>
      <c r="D33" s="87" t="s">
        <v>625</v>
      </c>
    </row>
    <row r="35" ht="13.5" thickBot="1"/>
    <row r="36" spans="1:4" ht="16.5" thickBot="1">
      <c r="A36" s="73" t="s">
        <v>126</v>
      </c>
      <c r="B36" s="74" t="s">
        <v>489</v>
      </c>
      <c r="C36" s="74" t="s">
        <v>559</v>
      </c>
      <c r="D36" s="75" t="s">
        <v>491</v>
      </c>
    </row>
    <row r="37" spans="1:4" ht="16.5" thickBot="1">
      <c r="A37" s="76" t="s">
        <v>352</v>
      </c>
      <c r="B37" s="76" t="s">
        <v>492</v>
      </c>
      <c r="C37" s="77" t="s">
        <v>493</v>
      </c>
      <c r="D37" s="78"/>
    </row>
    <row r="38" spans="1:4" ht="15.75">
      <c r="A38" s="55" t="s">
        <v>353</v>
      </c>
      <c r="B38" s="55" t="s">
        <v>605</v>
      </c>
      <c r="C38" s="49" t="s">
        <v>493</v>
      </c>
      <c r="D38" s="84" t="s">
        <v>247</v>
      </c>
    </row>
    <row r="39" spans="1:4" ht="15.75">
      <c r="A39" s="55" t="s">
        <v>39</v>
      </c>
      <c r="B39" s="55" t="s">
        <v>607</v>
      </c>
      <c r="C39" s="85" t="s">
        <v>493</v>
      </c>
      <c r="D39" s="51" t="s">
        <v>608</v>
      </c>
    </row>
    <row r="40" spans="1:4" ht="15.75">
      <c r="A40" s="55" t="s">
        <v>40</v>
      </c>
      <c r="B40" s="55" t="s">
        <v>242</v>
      </c>
      <c r="C40" s="85" t="s">
        <v>493</v>
      </c>
      <c r="D40" s="51" t="s">
        <v>246</v>
      </c>
    </row>
    <row r="41" spans="1:4" ht="15.75">
      <c r="A41" s="55" t="s">
        <v>501</v>
      </c>
      <c r="B41" s="55" t="s">
        <v>609</v>
      </c>
      <c r="C41" s="65" t="s">
        <v>610</v>
      </c>
      <c r="D41" s="86">
        <v>18.44</v>
      </c>
    </row>
    <row r="42" spans="1:4" ht="15.75">
      <c r="A42" s="55" t="s">
        <v>502</v>
      </c>
      <c r="B42" s="55" t="s">
        <v>611</v>
      </c>
      <c r="C42" s="85" t="s">
        <v>493</v>
      </c>
      <c r="D42" s="51" t="s">
        <v>612</v>
      </c>
    </row>
    <row r="43" spans="1:4" ht="15.75">
      <c r="A43" s="55" t="s">
        <v>504</v>
      </c>
      <c r="B43" s="55" t="s">
        <v>613</v>
      </c>
      <c r="C43" s="85" t="s">
        <v>493</v>
      </c>
      <c r="D43" s="91" t="s">
        <v>614</v>
      </c>
    </row>
    <row r="44" spans="1:4" ht="31.5">
      <c r="A44" s="55" t="s">
        <v>506</v>
      </c>
      <c r="B44" s="79" t="s">
        <v>615</v>
      </c>
      <c r="C44" s="85" t="s">
        <v>493</v>
      </c>
      <c r="D44" s="87" t="s">
        <v>263</v>
      </c>
    </row>
    <row r="45" spans="1:4" ht="15.75">
      <c r="A45" s="55" t="s">
        <v>508</v>
      </c>
      <c r="B45" s="55" t="s">
        <v>616</v>
      </c>
      <c r="C45" s="88" t="s">
        <v>493</v>
      </c>
      <c r="D45" s="92">
        <v>42005</v>
      </c>
    </row>
    <row r="46" spans="1:4" ht="15.75">
      <c r="A46" s="55" t="s">
        <v>510</v>
      </c>
      <c r="B46" s="65" t="s">
        <v>617</v>
      </c>
      <c r="C46" s="89" t="s">
        <v>618</v>
      </c>
      <c r="D46" s="86">
        <v>9.029</v>
      </c>
    </row>
    <row r="47" spans="1:4" ht="31.5">
      <c r="A47" s="81">
        <v>11</v>
      </c>
      <c r="B47" s="79" t="s">
        <v>626</v>
      </c>
      <c r="C47" s="90" t="s">
        <v>493</v>
      </c>
      <c r="D47" s="87" t="s">
        <v>261</v>
      </c>
    </row>
    <row r="49" ht="13.5" thickBot="1"/>
    <row r="50" spans="1:4" ht="16.5" thickBot="1">
      <c r="A50" s="73" t="s">
        <v>126</v>
      </c>
      <c r="B50" s="74" t="s">
        <v>489</v>
      </c>
      <c r="C50" s="74" t="s">
        <v>559</v>
      </c>
      <c r="D50" s="75" t="s">
        <v>491</v>
      </c>
    </row>
    <row r="51" spans="1:4" ht="16.5" thickBot="1">
      <c r="A51" s="76" t="s">
        <v>352</v>
      </c>
      <c r="B51" s="76" t="s">
        <v>492</v>
      </c>
      <c r="C51" s="77" t="s">
        <v>493</v>
      </c>
      <c r="D51" s="78"/>
    </row>
    <row r="52" spans="1:4" ht="15.75">
      <c r="A52" s="55" t="s">
        <v>353</v>
      </c>
      <c r="B52" s="55" t="s">
        <v>605</v>
      </c>
      <c r="C52" s="49" t="s">
        <v>493</v>
      </c>
      <c r="D52" s="84" t="s">
        <v>247</v>
      </c>
    </row>
    <row r="53" spans="1:4" ht="15.75">
      <c r="A53" s="55" t="s">
        <v>39</v>
      </c>
      <c r="B53" s="55" t="s">
        <v>607</v>
      </c>
      <c r="C53" s="85" t="s">
        <v>493</v>
      </c>
      <c r="D53" s="51" t="s">
        <v>608</v>
      </c>
    </row>
    <row r="54" spans="1:4" ht="15.75">
      <c r="A54" s="55" t="s">
        <v>40</v>
      </c>
      <c r="B54" s="55" t="s">
        <v>242</v>
      </c>
      <c r="C54" s="85" t="s">
        <v>493</v>
      </c>
      <c r="D54" s="51" t="s">
        <v>246</v>
      </c>
    </row>
    <row r="55" spans="1:4" ht="15.75">
      <c r="A55" s="55" t="s">
        <v>501</v>
      </c>
      <c r="B55" s="55" t="s">
        <v>609</v>
      </c>
      <c r="C55" s="65" t="s">
        <v>610</v>
      </c>
      <c r="D55" s="86">
        <v>21.18</v>
      </c>
    </row>
    <row r="56" spans="1:4" ht="15.75">
      <c r="A56" s="55" t="s">
        <v>502</v>
      </c>
      <c r="B56" s="55" t="s">
        <v>611</v>
      </c>
      <c r="C56" s="85" t="s">
        <v>493</v>
      </c>
      <c r="D56" s="51" t="s">
        <v>612</v>
      </c>
    </row>
    <row r="57" spans="1:4" ht="15.75">
      <c r="A57" s="55" t="s">
        <v>504</v>
      </c>
      <c r="B57" s="55" t="s">
        <v>613</v>
      </c>
      <c r="C57" s="85" t="s">
        <v>493</v>
      </c>
      <c r="D57" s="91" t="s">
        <v>614</v>
      </c>
    </row>
    <row r="58" spans="1:4" ht="31.5">
      <c r="A58" s="55" t="s">
        <v>506</v>
      </c>
      <c r="B58" s="79" t="s">
        <v>615</v>
      </c>
      <c r="C58" s="85" t="s">
        <v>493</v>
      </c>
      <c r="D58" s="87" t="s">
        <v>263</v>
      </c>
    </row>
    <row r="59" spans="1:4" ht="15.75">
      <c r="A59" s="55" t="s">
        <v>508</v>
      </c>
      <c r="B59" s="55" t="s">
        <v>616</v>
      </c>
      <c r="C59" s="88" t="s">
        <v>493</v>
      </c>
      <c r="D59" s="92">
        <v>42186</v>
      </c>
    </row>
    <row r="60" spans="1:4" ht="15.75">
      <c r="A60" s="55" t="s">
        <v>510</v>
      </c>
      <c r="B60" s="65" t="s">
        <v>617</v>
      </c>
      <c r="C60" s="89" t="s">
        <v>618</v>
      </c>
      <c r="D60" s="86">
        <v>9.85</v>
      </c>
    </row>
    <row r="61" spans="1:4" ht="31.5">
      <c r="A61" s="81">
        <v>11</v>
      </c>
      <c r="B61" s="79" t="s">
        <v>626</v>
      </c>
      <c r="C61" s="90" t="s">
        <v>493</v>
      </c>
      <c r="D61" s="87" t="s">
        <v>261</v>
      </c>
    </row>
    <row r="63" ht="13.5" thickBot="1"/>
    <row r="64" spans="1:4" ht="16.5" thickBot="1">
      <c r="A64" s="73" t="s">
        <v>126</v>
      </c>
      <c r="B64" s="74" t="s">
        <v>489</v>
      </c>
      <c r="C64" s="74" t="s">
        <v>559</v>
      </c>
      <c r="D64" s="75" t="s">
        <v>491</v>
      </c>
    </row>
    <row r="65" spans="1:4" ht="15.75">
      <c r="A65" s="76" t="s">
        <v>352</v>
      </c>
      <c r="B65" s="76" t="s">
        <v>492</v>
      </c>
      <c r="C65" s="77" t="s">
        <v>493</v>
      </c>
      <c r="D65" s="93"/>
    </row>
    <row r="66" spans="1:4" ht="15.75">
      <c r="A66" s="55" t="s">
        <v>353</v>
      </c>
      <c r="B66" s="55" t="s">
        <v>605</v>
      </c>
      <c r="C66" s="85" t="s">
        <v>493</v>
      </c>
      <c r="D66" s="94" t="s">
        <v>265</v>
      </c>
    </row>
    <row r="67" spans="1:4" ht="15.75">
      <c r="A67" s="55" t="s">
        <v>39</v>
      </c>
      <c r="B67" s="55" t="s">
        <v>607</v>
      </c>
      <c r="C67" s="85" t="s">
        <v>493</v>
      </c>
      <c r="D67" s="51" t="s">
        <v>608</v>
      </c>
    </row>
    <row r="68" spans="1:4" ht="15.75">
      <c r="A68" s="55" t="s">
        <v>40</v>
      </c>
      <c r="B68" s="55" t="s">
        <v>242</v>
      </c>
      <c r="C68" s="85" t="s">
        <v>493</v>
      </c>
      <c r="D68" s="51" t="s">
        <v>249</v>
      </c>
    </row>
    <row r="69" spans="1:4" ht="15.75">
      <c r="A69" s="55" t="s">
        <v>501</v>
      </c>
      <c r="B69" s="55" t="s">
        <v>609</v>
      </c>
      <c r="C69" s="65" t="s">
        <v>610</v>
      </c>
      <c r="D69" s="86">
        <v>1530.46</v>
      </c>
    </row>
    <row r="70" spans="1:4" ht="15.75">
      <c r="A70" s="55" t="s">
        <v>502</v>
      </c>
      <c r="B70" s="55" t="s">
        <v>611</v>
      </c>
      <c r="C70" s="85" t="s">
        <v>493</v>
      </c>
      <c r="D70" s="51" t="s">
        <v>627</v>
      </c>
    </row>
    <row r="71" spans="1:4" ht="15.75">
      <c r="A71" s="55" t="s">
        <v>504</v>
      </c>
      <c r="B71" s="55" t="s">
        <v>613</v>
      </c>
      <c r="C71" s="85" t="s">
        <v>493</v>
      </c>
      <c r="D71" s="91" t="s">
        <v>628</v>
      </c>
    </row>
    <row r="72" spans="1:4" ht="31.5">
      <c r="A72" s="55" t="s">
        <v>506</v>
      </c>
      <c r="B72" s="79" t="s">
        <v>615</v>
      </c>
      <c r="C72" s="85" t="s">
        <v>493</v>
      </c>
      <c r="D72" s="87" t="s">
        <v>268</v>
      </c>
    </row>
    <row r="73" spans="1:4" ht="15.75">
      <c r="A73" s="55" t="s">
        <v>508</v>
      </c>
      <c r="B73" s="55" t="s">
        <v>616</v>
      </c>
      <c r="C73" s="88" t="s">
        <v>493</v>
      </c>
      <c r="D73" s="92">
        <v>42005</v>
      </c>
    </row>
    <row r="74" spans="1:4" ht="15.75">
      <c r="A74" s="55" t="s">
        <v>510</v>
      </c>
      <c r="B74" s="65" t="s">
        <v>271</v>
      </c>
      <c r="C74" s="95" t="s">
        <v>629</v>
      </c>
      <c r="D74" s="1">
        <v>0.03553</v>
      </c>
    </row>
    <row r="75" spans="1:4" ht="15.75">
      <c r="A75" s="55" t="s">
        <v>630</v>
      </c>
      <c r="B75" s="65" t="s">
        <v>273</v>
      </c>
      <c r="C75" s="95" t="s">
        <v>629</v>
      </c>
      <c r="D75" s="96">
        <v>0.03113</v>
      </c>
    </row>
    <row r="76" spans="1:4" ht="15.75">
      <c r="A76" s="55" t="s">
        <v>631</v>
      </c>
      <c r="B76" s="65" t="s">
        <v>274</v>
      </c>
      <c r="C76" s="95" t="s">
        <v>629</v>
      </c>
      <c r="D76" s="96">
        <v>0.02673</v>
      </c>
    </row>
    <row r="77" spans="1:4" ht="31.5">
      <c r="A77" s="81">
        <v>11</v>
      </c>
      <c r="B77" s="79" t="s">
        <v>626</v>
      </c>
      <c r="C77" s="90" t="s">
        <v>493</v>
      </c>
      <c r="D77" s="97" t="s">
        <v>269</v>
      </c>
    </row>
    <row r="78" spans="1:4" ht="15.75">
      <c r="A78" s="55" t="s">
        <v>632</v>
      </c>
      <c r="B78" s="65" t="s">
        <v>275</v>
      </c>
      <c r="C78" s="95" t="s">
        <v>629</v>
      </c>
      <c r="D78" s="98">
        <v>0.02794</v>
      </c>
    </row>
    <row r="79" spans="1:4" ht="31.5">
      <c r="A79" s="81" t="s">
        <v>633</v>
      </c>
      <c r="B79" s="79" t="s">
        <v>626</v>
      </c>
      <c r="C79" s="90" t="s">
        <v>493</v>
      </c>
      <c r="D79" s="97" t="s">
        <v>261</v>
      </c>
    </row>
    <row r="81" ht="13.5" thickBot="1"/>
    <row r="82" spans="1:4" ht="16.5" thickBot="1">
      <c r="A82" s="73" t="s">
        <v>126</v>
      </c>
      <c r="B82" s="74" t="s">
        <v>489</v>
      </c>
      <c r="C82" s="74" t="s">
        <v>559</v>
      </c>
      <c r="D82" s="75" t="s">
        <v>491</v>
      </c>
    </row>
    <row r="83" spans="1:4" ht="15.75">
      <c r="A83" s="76" t="s">
        <v>352</v>
      </c>
      <c r="B83" s="76" t="s">
        <v>492</v>
      </c>
      <c r="C83" s="77" t="s">
        <v>493</v>
      </c>
      <c r="D83" s="93"/>
    </row>
    <row r="84" spans="1:4" ht="15.75">
      <c r="A84" s="55" t="s">
        <v>353</v>
      </c>
      <c r="B84" s="55" t="s">
        <v>605</v>
      </c>
      <c r="C84" s="85" t="s">
        <v>493</v>
      </c>
      <c r="D84" s="94" t="s">
        <v>265</v>
      </c>
    </row>
    <row r="85" spans="1:4" ht="15.75">
      <c r="A85" s="55" t="s">
        <v>39</v>
      </c>
      <c r="B85" s="55" t="s">
        <v>607</v>
      </c>
      <c r="C85" s="85" t="s">
        <v>493</v>
      </c>
      <c r="D85" s="51" t="s">
        <v>608</v>
      </c>
    </row>
    <row r="86" spans="1:4" ht="15.75">
      <c r="A86" s="55" t="s">
        <v>40</v>
      </c>
      <c r="B86" s="55" t="s">
        <v>242</v>
      </c>
      <c r="C86" s="85" t="s">
        <v>493</v>
      </c>
      <c r="D86" s="51" t="s">
        <v>249</v>
      </c>
    </row>
    <row r="87" spans="1:4" ht="15.75">
      <c r="A87" s="55" t="s">
        <v>501</v>
      </c>
      <c r="B87" s="55" t="s">
        <v>609</v>
      </c>
      <c r="C87" s="65" t="s">
        <v>610</v>
      </c>
      <c r="D87" s="86">
        <v>1681.5</v>
      </c>
    </row>
    <row r="88" spans="1:4" ht="15.75">
      <c r="A88" s="55" t="s">
        <v>502</v>
      </c>
      <c r="B88" s="55" t="s">
        <v>611</v>
      </c>
      <c r="C88" s="85" t="s">
        <v>493</v>
      </c>
      <c r="D88" s="51" t="s">
        <v>627</v>
      </c>
    </row>
    <row r="89" spans="1:4" ht="15.75">
      <c r="A89" s="55" t="s">
        <v>504</v>
      </c>
      <c r="B89" s="55" t="s">
        <v>613</v>
      </c>
      <c r="C89" s="85" t="s">
        <v>493</v>
      </c>
      <c r="D89" s="91" t="s">
        <v>628</v>
      </c>
    </row>
    <row r="90" spans="1:4" ht="31.5">
      <c r="A90" s="55" t="s">
        <v>506</v>
      </c>
      <c r="B90" s="79" t="s">
        <v>615</v>
      </c>
      <c r="C90" s="85" t="s">
        <v>493</v>
      </c>
      <c r="D90" s="87" t="s">
        <v>268</v>
      </c>
    </row>
    <row r="91" spans="1:4" ht="15.75">
      <c r="A91" s="55" t="s">
        <v>508</v>
      </c>
      <c r="B91" s="55" t="s">
        <v>616</v>
      </c>
      <c r="C91" s="88" t="s">
        <v>493</v>
      </c>
      <c r="D91" s="92">
        <v>42186</v>
      </c>
    </row>
    <row r="92" spans="1:4" ht="15.75">
      <c r="A92" s="55" t="s">
        <v>510</v>
      </c>
      <c r="B92" s="65" t="s">
        <v>271</v>
      </c>
      <c r="C92" s="95" t="s">
        <v>629</v>
      </c>
      <c r="D92" s="1">
        <v>0.03876</v>
      </c>
    </row>
    <row r="93" spans="1:4" ht="15.75">
      <c r="A93" s="55" t="s">
        <v>630</v>
      </c>
      <c r="B93" s="65" t="s">
        <v>273</v>
      </c>
      <c r="C93" s="95" t="s">
        <v>629</v>
      </c>
      <c r="D93" s="96">
        <v>0.03396</v>
      </c>
    </row>
    <row r="94" spans="1:4" ht="15.75">
      <c r="A94" s="55" t="s">
        <v>631</v>
      </c>
      <c r="B94" s="65" t="s">
        <v>274</v>
      </c>
      <c r="C94" s="95" t="s">
        <v>629</v>
      </c>
      <c r="D94" s="96">
        <v>0.02916</v>
      </c>
    </row>
    <row r="95" spans="1:4" ht="31.5">
      <c r="A95" s="81">
        <v>11</v>
      </c>
      <c r="B95" s="79" t="s">
        <v>626</v>
      </c>
      <c r="C95" s="90" t="s">
        <v>493</v>
      </c>
      <c r="D95" s="97" t="s">
        <v>269</v>
      </c>
    </row>
    <row r="96" spans="1:4" ht="15.75">
      <c r="A96" s="55" t="s">
        <v>632</v>
      </c>
      <c r="B96" s="65" t="s">
        <v>275</v>
      </c>
      <c r="C96" s="95" t="s">
        <v>629</v>
      </c>
      <c r="D96" s="98">
        <v>0.03048</v>
      </c>
    </row>
    <row r="97" spans="1:4" ht="31.5">
      <c r="A97" s="81" t="s">
        <v>633</v>
      </c>
      <c r="B97" s="79" t="s">
        <v>626</v>
      </c>
      <c r="C97" s="90" t="s">
        <v>493</v>
      </c>
      <c r="D97" s="97" t="s">
        <v>261</v>
      </c>
    </row>
    <row r="99" ht="13.5" thickBot="1"/>
    <row r="100" spans="1:4" ht="16.5" thickBot="1">
      <c r="A100" s="73" t="s">
        <v>126</v>
      </c>
      <c r="B100" s="74" t="s">
        <v>489</v>
      </c>
      <c r="C100" s="74" t="s">
        <v>559</v>
      </c>
      <c r="D100" s="75" t="s">
        <v>491</v>
      </c>
    </row>
    <row r="101" spans="1:4" ht="15.75">
      <c r="A101" s="76" t="s">
        <v>352</v>
      </c>
      <c r="B101" s="76" t="s">
        <v>492</v>
      </c>
      <c r="C101" s="77" t="s">
        <v>493</v>
      </c>
      <c r="D101" s="93"/>
    </row>
    <row r="102" spans="1:4" ht="15.75">
      <c r="A102" s="55" t="s">
        <v>353</v>
      </c>
      <c r="B102" s="55" t="s">
        <v>605</v>
      </c>
      <c r="C102" s="85" t="s">
        <v>493</v>
      </c>
      <c r="D102" s="94" t="s">
        <v>634</v>
      </c>
    </row>
    <row r="103" spans="1:4" ht="15.75">
      <c r="A103" s="55" t="s">
        <v>39</v>
      </c>
      <c r="B103" s="55" t="s">
        <v>607</v>
      </c>
      <c r="C103" s="85" t="s">
        <v>493</v>
      </c>
      <c r="D103" s="51" t="s">
        <v>608</v>
      </c>
    </row>
    <row r="104" spans="1:4" ht="15.75">
      <c r="A104" s="55" t="s">
        <v>40</v>
      </c>
      <c r="B104" s="55" t="s">
        <v>242</v>
      </c>
      <c r="C104" s="85" t="s">
        <v>493</v>
      </c>
      <c r="D104" s="51" t="s">
        <v>249</v>
      </c>
    </row>
    <row r="105" spans="1:4" ht="15.75">
      <c r="A105" s="55" t="s">
        <v>501</v>
      </c>
      <c r="B105" s="55" t="s">
        <v>609</v>
      </c>
      <c r="C105" s="65" t="s">
        <v>610</v>
      </c>
      <c r="D105" s="86">
        <v>1530.46</v>
      </c>
    </row>
    <row r="106" spans="1:4" ht="15.75">
      <c r="A106" s="55" t="s">
        <v>502</v>
      </c>
      <c r="B106" s="55" t="s">
        <v>611</v>
      </c>
      <c r="C106" s="85" t="s">
        <v>493</v>
      </c>
      <c r="D106" s="51" t="s">
        <v>627</v>
      </c>
    </row>
    <row r="107" spans="1:4" ht="15.75">
      <c r="A107" s="55" t="s">
        <v>504</v>
      </c>
      <c r="B107" s="55" t="s">
        <v>613</v>
      </c>
      <c r="C107" s="85" t="s">
        <v>493</v>
      </c>
      <c r="D107" s="91" t="s">
        <v>628</v>
      </c>
    </row>
    <row r="108" spans="1:4" ht="31.5">
      <c r="A108" s="55" t="s">
        <v>506</v>
      </c>
      <c r="B108" s="79" t="s">
        <v>615</v>
      </c>
      <c r="C108" s="85" t="s">
        <v>493</v>
      </c>
      <c r="D108" s="87" t="s">
        <v>270</v>
      </c>
    </row>
    <row r="109" spans="1:4" ht="15.75">
      <c r="A109" s="55" t="s">
        <v>508</v>
      </c>
      <c r="B109" s="55" t="s">
        <v>616</v>
      </c>
      <c r="C109" s="88" t="s">
        <v>493</v>
      </c>
      <c r="D109" s="92">
        <v>42005</v>
      </c>
    </row>
    <row r="110" spans="1:4" ht="15.75">
      <c r="A110" s="55" t="s">
        <v>510</v>
      </c>
      <c r="B110" s="65" t="s">
        <v>635</v>
      </c>
      <c r="C110" s="99" t="s">
        <v>636</v>
      </c>
      <c r="D110" s="1">
        <v>3.846</v>
      </c>
    </row>
    <row r="111" spans="1:4" ht="31.5">
      <c r="A111" s="81">
        <v>11</v>
      </c>
      <c r="B111" s="79" t="s">
        <v>626</v>
      </c>
      <c r="C111" s="90" t="s">
        <v>493</v>
      </c>
      <c r="D111" s="87" t="s">
        <v>637</v>
      </c>
    </row>
    <row r="113" ht="13.5" thickBot="1"/>
    <row r="114" spans="1:4" ht="16.5" thickBot="1">
      <c r="A114" s="73" t="s">
        <v>126</v>
      </c>
      <c r="B114" s="74" t="s">
        <v>489</v>
      </c>
      <c r="C114" s="74" t="s">
        <v>559</v>
      </c>
      <c r="D114" s="75" t="s">
        <v>491</v>
      </c>
    </row>
    <row r="115" spans="1:4" ht="15.75">
      <c r="A115" s="76" t="s">
        <v>352</v>
      </c>
      <c r="B115" s="76" t="s">
        <v>492</v>
      </c>
      <c r="C115" s="77" t="s">
        <v>493</v>
      </c>
      <c r="D115" s="93"/>
    </row>
    <row r="116" spans="1:4" ht="15.75">
      <c r="A116" s="55" t="s">
        <v>353</v>
      </c>
      <c r="B116" s="55" t="s">
        <v>605</v>
      </c>
      <c r="C116" s="85" t="s">
        <v>493</v>
      </c>
      <c r="D116" s="94" t="s">
        <v>634</v>
      </c>
    </row>
    <row r="117" spans="1:4" ht="15.75">
      <c r="A117" s="55" t="s">
        <v>39</v>
      </c>
      <c r="B117" s="55" t="s">
        <v>607</v>
      </c>
      <c r="C117" s="85" t="s">
        <v>493</v>
      </c>
      <c r="D117" s="51" t="s">
        <v>608</v>
      </c>
    </row>
    <row r="118" spans="1:4" ht="15.75">
      <c r="A118" s="55" t="s">
        <v>40</v>
      </c>
      <c r="B118" s="55" t="s">
        <v>242</v>
      </c>
      <c r="C118" s="85" t="s">
        <v>493</v>
      </c>
      <c r="D118" s="51" t="s">
        <v>249</v>
      </c>
    </row>
    <row r="119" spans="1:4" ht="15.75">
      <c r="A119" s="55" t="s">
        <v>501</v>
      </c>
      <c r="B119" s="55" t="s">
        <v>609</v>
      </c>
      <c r="C119" s="65" t="s">
        <v>610</v>
      </c>
      <c r="D119" s="86">
        <v>1681.5</v>
      </c>
    </row>
    <row r="120" spans="1:4" ht="15.75">
      <c r="A120" s="55" t="s">
        <v>502</v>
      </c>
      <c r="B120" s="55" t="s">
        <v>611</v>
      </c>
      <c r="C120" s="85" t="s">
        <v>493</v>
      </c>
      <c r="D120" s="51" t="s">
        <v>627</v>
      </c>
    </row>
    <row r="121" spans="1:4" ht="15.75">
      <c r="A121" s="55" t="s">
        <v>504</v>
      </c>
      <c r="B121" s="55" t="s">
        <v>613</v>
      </c>
      <c r="C121" s="85" t="s">
        <v>493</v>
      </c>
      <c r="D121" s="91" t="s">
        <v>628</v>
      </c>
    </row>
    <row r="122" spans="1:4" ht="31.5">
      <c r="A122" s="55" t="s">
        <v>506</v>
      </c>
      <c r="B122" s="79" t="s">
        <v>615</v>
      </c>
      <c r="C122" s="85" t="s">
        <v>493</v>
      </c>
      <c r="D122" s="87" t="s">
        <v>270</v>
      </c>
    </row>
    <row r="123" spans="1:4" ht="15.75">
      <c r="A123" s="55" t="s">
        <v>508</v>
      </c>
      <c r="B123" s="55" t="s">
        <v>616</v>
      </c>
      <c r="C123" s="88" t="s">
        <v>493</v>
      </c>
      <c r="D123" s="92">
        <v>42186</v>
      </c>
    </row>
    <row r="124" spans="1:4" ht="15.75">
      <c r="A124" s="55" t="s">
        <v>510</v>
      </c>
      <c r="B124" s="65" t="s">
        <v>635</v>
      </c>
      <c r="C124" s="99" t="s">
        <v>636</v>
      </c>
      <c r="D124" s="1">
        <v>4.195</v>
      </c>
    </row>
    <row r="125" spans="1:4" ht="31.5">
      <c r="A125" s="81">
        <v>11</v>
      </c>
      <c r="B125" s="79" t="s">
        <v>626</v>
      </c>
      <c r="C125" s="90" t="s">
        <v>493</v>
      </c>
      <c r="D125" s="87" t="s">
        <v>637</v>
      </c>
    </row>
    <row r="127" ht="13.5" thickBot="1"/>
    <row r="128" spans="1:4" ht="16.5" thickBot="1">
      <c r="A128" s="73" t="s">
        <v>126</v>
      </c>
      <c r="B128" s="74" t="s">
        <v>489</v>
      </c>
      <c r="C128" s="74" t="s">
        <v>559</v>
      </c>
      <c r="D128" s="75" t="s">
        <v>491</v>
      </c>
    </row>
    <row r="129" spans="1:4" ht="15.75">
      <c r="A129" s="76" t="s">
        <v>352</v>
      </c>
      <c r="B129" s="76" t="s">
        <v>492</v>
      </c>
      <c r="C129" s="77" t="s">
        <v>493</v>
      </c>
      <c r="D129" s="93"/>
    </row>
    <row r="130" spans="1:4" ht="15.75">
      <c r="A130" s="55" t="s">
        <v>353</v>
      </c>
      <c r="B130" s="55" t="s">
        <v>605</v>
      </c>
      <c r="C130" s="85" t="s">
        <v>493</v>
      </c>
      <c r="D130" s="94" t="s">
        <v>284</v>
      </c>
    </row>
    <row r="131" spans="1:4" ht="15.75">
      <c r="A131" s="55" t="s">
        <v>39</v>
      </c>
      <c r="B131" s="55" t="s">
        <v>607</v>
      </c>
      <c r="C131" s="85" t="s">
        <v>493</v>
      </c>
      <c r="D131" s="51" t="s">
        <v>608</v>
      </c>
    </row>
    <row r="132" spans="1:4" ht="15.75">
      <c r="A132" s="55" t="s">
        <v>40</v>
      </c>
      <c r="B132" s="55" t="s">
        <v>242</v>
      </c>
      <c r="C132" s="85" t="s">
        <v>493</v>
      </c>
      <c r="D132" s="51" t="s">
        <v>250</v>
      </c>
    </row>
    <row r="133" spans="1:4" ht="25.5">
      <c r="A133" s="55" t="s">
        <v>501</v>
      </c>
      <c r="B133" s="79" t="s">
        <v>638</v>
      </c>
      <c r="C133" s="65" t="s">
        <v>610</v>
      </c>
      <c r="D133" s="86">
        <v>2.8</v>
      </c>
    </row>
    <row r="134" spans="1:4" ht="15.75">
      <c r="A134" s="55" t="s">
        <v>639</v>
      </c>
      <c r="B134" s="79" t="s">
        <v>640</v>
      </c>
      <c r="C134" s="65" t="s">
        <v>610</v>
      </c>
      <c r="D134" s="86">
        <v>3.5</v>
      </c>
    </row>
    <row r="135" spans="1:4" ht="15.75">
      <c r="A135" s="55" t="s">
        <v>502</v>
      </c>
      <c r="B135" s="55" t="s">
        <v>611</v>
      </c>
      <c r="C135" s="85" t="s">
        <v>493</v>
      </c>
      <c r="D135" s="51" t="s">
        <v>641</v>
      </c>
    </row>
    <row r="136" spans="1:4" ht="15.75">
      <c r="A136" s="55" t="s">
        <v>504</v>
      </c>
      <c r="B136" s="55" t="s">
        <v>613</v>
      </c>
      <c r="C136" s="85" t="s">
        <v>493</v>
      </c>
      <c r="D136" s="91" t="s">
        <v>642</v>
      </c>
    </row>
    <row r="137" spans="1:4" ht="31.5">
      <c r="A137" s="55" t="s">
        <v>506</v>
      </c>
      <c r="B137" s="79" t="s">
        <v>615</v>
      </c>
      <c r="C137" s="85" t="s">
        <v>493</v>
      </c>
      <c r="D137" s="87" t="s">
        <v>643</v>
      </c>
    </row>
    <row r="138" spans="1:4" ht="15.75">
      <c r="A138" s="55" t="s">
        <v>508</v>
      </c>
      <c r="B138" s="55" t="s">
        <v>616</v>
      </c>
      <c r="C138" s="88" t="s">
        <v>493</v>
      </c>
      <c r="D138" s="100">
        <v>42005</v>
      </c>
    </row>
    <row r="139" spans="1:4" ht="25.5">
      <c r="A139" s="101">
        <v>10</v>
      </c>
      <c r="B139" s="79" t="s">
        <v>644</v>
      </c>
      <c r="C139" s="49" t="s">
        <v>645</v>
      </c>
      <c r="D139" s="98">
        <v>2.5</v>
      </c>
    </row>
    <row r="140" spans="1:4" ht="30" customHeight="1">
      <c r="A140" s="101" t="s">
        <v>646</v>
      </c>
      <c r="B140" s="79" t="s">
        <v>647</v>
      </c>
      <c r="C140" s="49" t="s">
        <v>645</v>
      </c>
      <c r="D140" s="98">
        <v>4</v>
      </c>
    </row>
    <row r="141" spans="1:4" ht="32.25" customHeight="1">
      <c r="A141" s="101" t="s">
        <v>631</v>
      </c>
      <c r="B141" s="79" t="s">
        <v>648</v>
      </c>
      <c r="C141" s="49" t="s">
        <v>645</v>
      </c>
      <c r="D141" s="98">
        <v>4.5</v>
      </c>
    </row>
    <row r="142" spans="1:4" ht="28.5" customHeight="1">
      <c r="A142" s="81">
        <v>11</v>
      </c>
      <c r="B142" s="79" t="s">
        <v>626</v>
      </c>
      <c r="C142" s="90"/>
      <c r="D142" s="87" t="s">
        <v>649</v>
      </c>
    </row>
    <row r="144" ht="13.5" thickBot="1"/>
    <row r="145" spans="1:4" ht="16.5" thickBot="1">
      <c r="A145" s="73" t="s">
        <v>126</v>
      </c>
      <c r="B145" s="74" t="s">
        <v>489</v>
      </c>
      <c r="C145" s="74" t="s">
        <v>559</v>
      </c>
      <c r="D145" s="75" t="s">
        <v>491</v>
      </c>
    </row>
    <row r="146" spans="1:4" ht="15.75">
      <c r="A146" s="76" t="s">
        <v>352</v>
      </c>
      <c r="B146" s="76" t="s">
        <v>492</v>
      </c>
      <c r="C146" s="77" t="s">
        <v>493</v>
      </c>
      <c r="D146" s="93"/>
    </row>
    <row r="147" spans="1:4" ht="15.75">
      <c r="A147" s="55" t="s">
        <v>353</v>
      </c>
      <c r="B147" s="55" t="s">
        <v>605</v>
      </c>
      <c r="C147" s="85" t="s">
        <v>493</v>
      </c>
      <c r="D147" s="94" t="s">
        <v>284</v>
      </c>
    </row>
    <row r="148" spans="1:4" ht="15.75">
      <c r="A148" s="55" t="s">
        <v>39</v>
      </c>
      <c r="B148" s="55" t="s">
        <v>607</v>
      </c>
      <c r="C148" s="85" t="s">
        <v>493</v>
      </c>
      <c r="D148" s="51" t="s">
        <v>608</v>
      </c>
    </row>
    <row r="149" spans="1:4" ht="15.75">
      <c r="A149" s="55" t="s">
        <v>40</v>
      </c>
      <c r="B149" s="55" t="s">
        <v>242</v>
      </c>
      <c r="C149" s="85" t="s">
        <v>493</v>
      </c>
      <c r="D149" s="51" t="s">
        <v>250</v>
      </c>
    </row>
    <row r="150" spans="1:4" ht="25.5">
      <c r="A150" s="55" t="s">
        <v>501</v>
      </c>
      <c r="B150" s="79" t="s">
        <v>638</v>
      </c>
      <c r="C150" s="65" t="s">
        <v>610</v>
      </c>
      <c r="D150" s="86">
        <v>3.06</v>
      </c>
    </row>
    <row r="151" spans="1:4" ht="15.75">
      <c r="A151" s="55" t="s">
        <v>639</v>
      </c>
      <c r="B151" s="79" t="s">
        <v>640</v>
      </c>
      <c r="C151" s="65" t="s">
        <v>610</v>
      </c>
      <c r="D151" s="86">
        <v>3.83</v>
      </c>
    </row>
    <row r="152" spans="1:4" ht="15.75">
      <c r="A152" s="55" t="s">
        <v>502</v>
      </c>
      <c r="B152" s="55" t="s">
        <v>611</v>
      </c>
      <c r="C152" s="85" t="s">
        <v>493</v>
      </c>
      <c r="D152" s="51" t="s">
        <v>641</v>
      </c>
    </row>
    <row r="153" spans="1:4" ht="15.75">
      <c r="A153" s="55" t="s">
        <v>504</v>
      </c>
      <c r="B153" s="55" t="s">
        <v>613</v>
      </c>
      <c r="C153" s="85" t="s">
        <v>493</v>
      </c>
      <c r="D153" s="91" t="s">
        <v>642</v>
      </c>
    </row>
    <row r="154" spans="1:4" ht="31.5">
      <c r="A154" s="55" t="s">
        <v>506</v>
      </c>
      <c r="B154" s="79" t="s">
        <v>615</v>
      </c>
      <c r="C154" s="85" t="s">
        <v>493</v>
      </c>
      <c r="D154" s="87" t="s">
        <v>643</v>
      </c>
    </row>
    <row r="155" spans="1:4" ht="15.75">
      <c r="A155" s="55" t="s">
        <v>508</v>
      </c>
      <c r="B155" s="55" t="s">
        <v>616</v>
      </c>
      <c r="C155" s="88" t="s">
        <v>493</v>
      </c>
      <c r="D155" s="100">
        <v>42186</v>
      </c>
    </row>
    <row r="156" spans="1:4" ht="25.5">
      <c r="A156" s="101">
        <v>10</v>
      </c>
      <c r="B156" s="79" t="s">
        <v>644</v>
      </c>
      <c r="C156" s="49" t="s">
        <v>645</v>
      </c>
      <c r="D156" s="98">
        <v>2.5</v>
      </c>
    </row>
    <row r="157" spans="1:4" ht="30" customHeight="1">
      <c r="A157" s="101" t="s">
        <v>646</v>
      </c>
      <c r="B157" s="79" t="s">
        <v>647</v>
      </c>
      <c r="C157" s="49" t="s">
        <v>645</v>
      </c>
      <c r="D157" s="98">
        <v>4</v>
      </c>
    </row>
    <row r="158" spans="1:4" ht="32.25" customHeight="1">
      <c r="A158" s="101" t="s">
        <v>631</v>
      </c>
      <c r="B158" s="79" t="s">
        <v>648</v>
      </c>
      <c r="C158" s="49" t="s">
        <v>645</v>
      </c>
      <c r="D158" s="98">
        <v>4.5</v>
      </c>
    </row>
    <row r="159" spans="1:4" ht="28.5" customHeight="1">
      <c r="A159" s="81">
        <v>11</v>
      </c>
      <c r="B159" s="79" t="s">
        <v>626</v>
      </c>
      <c r="C159" s="90"/>
      <c r="D159" s="87" t="s">
        <v>649</v>
      </c>
    </row>
    <row r="160" s="102" customFormat="1" ht="12.75"/>
    <row r="161" s="102" customFormat="1" ht="12.75"/>
    <row r="162" s="102" customFormat="1" ht="12.75"/>
    <row r="163" s="102" customFormat="1" ht="12.75"/>
    <row r="164" s="102" customFormat="1" ht="12.75"/>
    <row r="165" s="102" customFormat="1" ht="12.75"/>
    <row r="166" s="102" customFormat="1" ht="12.75"/>
    <row r="167" s="102" customFormat="1" ht="12.75"/>
    <row r="168" s="102" customFormat="1" ht="12.75"/>
    <row r="169" s="102" customFormat="1" ht="12.75"/>
    <row r="170" s="102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603</v>
      </c>
      <c r="B1" s="15"/>
      <c r="C1" s="15"/>
      <c r="D1" s="15"/>
    </row>
    <row r="2" spans="1:4" ht="14.25">
      <c r="A2" s="72" t="s">
        <v>604</v>
      </c>
      <c r="B2" s="15"/>
      <c r="C2" s="15"/>
      <c r="D2" s="15"/>
    </row>
    <row r="3" spans="1:4" ht="12.75">
      <c r="A3" s="15"/>
      <c r="B3" s="15"/>
      <c r="C3" s="15"/>
      <c r="D3" s="15"/>
    </row>
    <row r="4" ht="12.75">
      <c r="D4" s="270" t="s">
        <v>680</v>
      </c>
    </row>
    <row r="5" ht="13.5" thickBot="1"/>
    <row r="6" spans="1:4" ht="16.5" thickBot="1">
      <c r="A6" s="73" t="s">
        <v>126</v>
      </c>
      <c r="B6" s="74" t="s">
        <v>489</v>
      </c>
      <c r="C6" s="74" t="s">
        <v>559</v>
      </c>
      <c r="D6" s="75" t="s">
        <v>491</v>
      </c>
    </row>
    <row r="7" spans="1:4" ht="16.5" thickBot="1">
      <c r="A7" s="271" t="s">
        <v>352</v>
      </c>
      <c r="B7" s="76" t="s">
        <v>492</v>
      </c>
      <c r="C7" s="77" t="s">
        <v>493</v>
      </c>
      <c r="D7" s="272"/>
    </row>
    <row r="8" spans="1:4" ht="19.5">
      <c r="A8" s="273" t="s">
        <v>353</v>
      </c>
      <c r="B8" s="55" t="s">
        <v>605</v>
      </c>
      <c r="C8" s="49" t="s">
        <v>493</v>
      </c>
      <c r="D8" s="274" t="s">
        <v>681</v>
      </c>
    </row>
    <row r="9" spans="1:4" ht="15.75">
      <c r="A9" s="273" t="s">
        <v>39</v>
      </c>
      <c r="B9" s="55" t="s">
        <v>607</v>
      </c>
      <c r="C9" s="85" t="s">
        <v>493</v>
      </c>
      <c r="D9" s="275" t="s">
        <v>608</v>
      </c>
    </row>
    <row r="10" spans="1:4" ht="15.75">
      <c r="A10" s="273" t="s">
        <v>40</v>
      </c>
      <c r="B10" s="55" t="s">
        <v>242</v>
      </c>
      <c r="C10" s="85" t="s">
        <v>493</v>
      </c>
      <c r="D10" s="275" t="s">
        <v>246</v>
      </c>
    </row>
    <row r="11" spans="1:4" ht="15.75">
      <c r="A11" s="273" t="s">
        <v>501</v>
      </c>
      <c r="B11" s="55" t="s">
        <v>609</v>
      </c>
      <c r="C11" s="65" t="s">
        <v>610</v>
      </c>
      <c r="D11" s="276">
        <v>29.97</v>
      </c>
    </row>
    <row r="12" spans="1:4" ht="15.75">
      <c r="A12" s="273" t="s">
        <v>502</v>
      </c>
      <c r="B12" s="55" t="s">
        <v>611</v>
      </c>
      <c r="C12" s="85" t="s">
        <v>493</v>
      </c>
      <c r="D12" s="275" t="s">
        <v>0</v>
      </c>
    </row>
    <row r="13" spans="1:4" ht="15.75">
      <c r="A13" s="273" t="s">
        <v>504</v>
      </c>
      <c r="B13" s="55" t="s">
        <v>613</v>
      </c>
      <c r="C13" s="85" t="s">
        <v>493</v>
      </c>
      <c r="D13" s="275" t="s">
        <v>614</v>
      </c>
    </row>
    <row r="14" spans="1:4" ht="31.5">
      <c r="A14" s="273" t="s">
        <v>506</v>
      </c>
      <c r="B14" s="79" t="s">
        <v>615</v>
      </c>
      <c r="C14" s="85" t="s">
        <v>493</v>
      </c>
      <c r="D14" s="277" t="s">
        <v>1</v>
      </c>
    </row>
    <row r="15" spans="1:4" ht="15.75">
      <c r="A15" s="273" t="s">
        <v>508</v>
      </c>
      <c r="B15" s="55" t="s">
        <v>616</v>
      </c>
      <c r="C15" s="88" t="s">
        <v>493</v>
      </c>
      <c r="D15" s="278">
        <v>42370</v>
      </c>
    </row>
    <row r="16" spans="1:4" ht="15.75">
      <c r="A16" s="273" t="s">
        <v>510</v>
      </c>
      <c r="B16" s="65" t="s">
        <v>617</v>
      </c>
      <c r="C16" s="89" t="s">
        <v>2</v>
      </c>
      <c r="D16" s="279">
        <v>6.597</v>
      </c>
    </row>
    <row r="17" spans="1:4" ht="25.5">
      <c r="A17" s="280">
        <v>11</v>
      </c>
      <c r="B17" s="79" t="s">
        <v>619</v>
      </c>
      <c r="C17" s="90" t="s">
        <v>493</v>
      </c>
      <c r="D17" s="277" t="s">
        <v>261</v>
      </c>
    </row>
    <row r="18" spans="1:4" ht="15.75">
      <c r="A18" s="281" t="s">
        <v>620</v>
      </c>
      <c r="B18" s="55" t="s">
        <v>621</v>
      </c>
      <c r="C18" s="282" t="s">
        <v>3</v>
      </c>
      <c r="D18" s="283">
        <v>0.03</v>
      </c>
    </row>
    <row r="19" spans="1:4" ht="26.25" thickBot="1">
      <c r="A19" s="284" t="s">
        <v>623</v>
      </c>
      <c r="B19" s="285" t="s">
        <v>624</v>
      </c>
      <c r="C19" s="286" t="s">
        <v>493</v>
      </c>
      <c r="D19" s="287" t="s">
        <v>625</v>
      </c>
    </row>
    <row r="22" ht="13.5" thickBot="1"/>
    <row r="23" spans="1:4" ht="16.5" thickBot="1">
      <c r="A23" s="73" t="s">
        <v>126</v>
      </c>
      <c r="B23" s="74" t="s">
        <v>489</v>
      </c>
      <c r="C23" s="74" t="s">
        <v>559</v>
      </c>
      <c r="D23" s="75" t="s">
        <v>491</v>
      </c>
    </row>
    <row r="24" spans="1:4" ht="16.5" thickBot="1">
      <c r="A24" s="271" t="s">
        <v>352</v>
      </c>
      <c r="B24" s="76" t="s">
        <v>492</v>
      </c>
      <c r="C24" s="77" t="s">
        <v>493</v>
      </c>
      <c r="D24" s="272"/>
    </row>
    <row r="25" spans="1:4" ht="19.5">
      <c r="A25" s="273" t="s">
        <v>353</v>
      </c>
      <c r="B25" s="55" t="s">
        <v>605</v>
      </c>
      <c r="C25" s="49" t="s">
        <v>493</v>
      </c>
      <c r="D25" s="274" t="s">
        <v>247</v>
      </c>
    </row>
    <row r="26" spans="1:4" ht="15.75">
      <c r="A26" s="273" t="s">
        <v>39</v>
      </c>
      <c r="B26" s="55" t="s">
        <v>607</v>
      </c>
      <c r="C26" s="85" t="s">
        <v>493</v>
      </c>
      <c r="D26" s="275" t="s">
        <v>608</v>
      </c>
    </row>
    <row r="27" spans="1:4" ht="15.75">
      <c r="A27" s="273" t="s">
        <v>40</v>
      </c>
      <c r="B27" s="55" t="s">
        <v>242</v>
      </c>
      <c r="C27" s="85" t="s">
        <v>493</v>
      </c>
      <c r="D27" s="275" t="s">
        <v>246</v>
      </c>
    </row>
    <row r="28" spans="1:4" ht="15.75">
      <c r="A28" s="273" t="s">
        <v>501</v>
      </c>
      <c r="B28" s="55" t="s">
        <v>609</v>
      </c>
      <c r="C28" s="65" t="s">
        <v>610</v>
      </c>
      <c r="D28" s="276">
        <v>21.18</v>
      </c>
    </row>
    <row r="29" spans="1:4" ht="15.75">
      <c r="A29" s="273" t="s">
        <v>502</v>
      </c>
      <c r="B29" s="55" t="s">
        <v>611</v>
      </c>
      <c r="C29" s="85" t="s">
        <v>493</v>
      </c>
      <c r="D29" s="275" t="s">
        <v>0</v>
      </c>
    </row>
    <row r="30" spans="1:4" ht="15.75">
      <c r="A30" s="273" t="s">
        <v>504</v>
      </c>
      <c r="B30" s="55" t="s">
        <v>613</v>
      </c>
      <c r="C30" s="85" t="s">
        <v>493</v>
      </c>
      <c r="D30" s="288" t="s">
        <v>614</v>
      </c>
    </row>
    <row r="31" spans="1:4" ht="25.5">
      <c r="A31" s="273" t="s">
        <v>506</v>
      </c>
      <c r="B31" s="79" t="s">
        <v>615</v>
      </c>
      <c r="C31" s="85" t="s">
        <v>493</v>
      </c>
      <c r="D31" s="277" t="s">
        <v>263</v>
      </c>
    </row>
    <row r="32" spans="1:4" ht="15.75">
      <c r="A32" s="273" t="s">
        <v>508</v>
      </c>
      <c r="B32" s="55" t="s">
        <v>616</v>
      </c>
      <c r="C32" s="88" t="s">
        <v>493</v>
      </c>
      <c r="D32" s="278">
        <v>42370</v>
      </c>
    </row>
    <row r="33" spans="1:4" ht="15.75">
      <c r="A33" s="273" t="s">
        <v>510</v>
      </c>
      <c r="B33" s="65" t="s">
        <v>617</v>
      </c>
      <c r="C33" s="89" t="s">
        <v>4</v>
      </c>
      <c r="D33" s="276">
        <v>11.491</v>
      </c>
    </row>
    <row r="34" spans="1:4" ht="26.25" thickBot="1">
      <c r="A34" s="289">
        <v>11</v>
      </c>
      <c r="B34" s="285" t="s">
        <v>5</v>
      </c>
      <c r="C34" s="290" t="s">
        <v>493</v>
      </c>
      <c r="D34" s="287" t="s">
        <v>261</v>
      </c>
    </row>
    <row r="37" ht="13.5" thickBot="1"/>
    <row r="38" spans="1:4" ht="16.5" thickBot="1">
      <c r="A38" s="73" t="s">
        <v>126</v>
      </c>
      <c r="B38" s="74" t="s">
        <v>489</v>
      </c>
      <c r="C38" s="74" t="s">
        <v>559</v>
      </c>
      <c r="D38" s="75" t="s">
        <v>491</v>
      </c>
    </row>
    <row r="39" spans="1:4" ht="15.75">
      <c r="A39" s="271" t="s">
        <v>352</v>
      </c>
      <c r="B39" s="76" t="s">
        <v>492</v>
      </c>
      <c r="C39" s="77" t="s">
        <v>493</v>
      </c>
      <c r="D39" s="291"/>
    </row>
    <row r="40" spans="1:4" ht="18.75">
      <c r="A40" s="273" t="s">
        <v>353</v>
      </c>
      <c r="B40" s="55" t="s">
        <v>605</v>
      </c>
      <c r="C40" s="85" t="s">
        <v>493</v>
      </c>
      <c r="D40" s="292" t="s">
        <v>265</v>
      </c>
    </row>
    <row r="41" spans="1:4" ht="15.75">
      <c r="A41" s="273" t="s">
        <v>39</v>
      </c>
      <c r="B41" s="55" t="s">
        <v>607</v>
      </c>
      <c r="C41" s="85" t="s">
        <v>493</v>
      </c>
      <c r="D41" s="275" t="s">
        <v>608</v>
      </c>
    </row>
    <row r="42" spans="1:4" ht="15.75">
      <c r="A42" s="273" t="s">
        <v>40</v>
      </c>
      <c r="B42" s="55" t="s">
        <v>242</v>
      </c>
      <c r="C42" s="85" t="s">
        <v>493</v>
      </c>
      <c r="D42" s="275" t="s">
        <v>249</v>
      </c>
    </row>
    <row r="43" spans="1:4" ht="15.75">
      <c r="A43" s="273" t="s">
        <v>501</v>
      </c>
      <c r="B43" s="55" t="s">
        <v>609</v>
      </c>
      <c r="C43" s="65" t="s">
        <v>610</v>
      </c>
      <c r="D43" s="276">
        <v>1681.5</v>
      </c>
    </row>
    <row r="44" spans="1:4" ht="15.75">
      <c r="A44" s="273" t="s">
        <v>502</v>
      </c>
      <c r="B44" s="55" t="s">
        <v>611</v>
      </c>
      <c r="C44" s="85" t="s">
        <v>493</v>
      </c>
      <c r="D44" s="275" t="s">
        <v>6</v>
      </c>
    </row>
    <row r="45" spans="1:4" ht="15.75">
      <c r="A45" s="273" t="s">
        <v>504</v>
      </c>
      <c r="B45" s="55" t="s">
        <v>613</v>
      </c>
      <c r="C45" s="85" t="s">
        <v>493</v>
      </c>
      <c r="D45" s="288" t="s">
        <v>628</v>
      </c>
    </row>
    <row r="46" spans="1:4" ht="31.5">
      <c r="A46" s="273" t="s">
        <v>506</v>
      </c>
      <c r="B46" s="79" t="s">
        <v>615</v>
      </c>
      <c r="C46" s="85" t="s">
        <v>493</v>
      </c>
      <c r="D46" s="277" t="s">
        <v>268</v>
      </c>
    </row>
    <row r="47" spans="1:4" ht="15.75">
      <c r="A47" s="273" t="s">
        <v>508</v>
      </c>
      <c r="B47" s="55" t="s">
        <v>616</v>
      </c>
      <c r="C47" s="88" t="s">
        <v>493</v>
      </c>
      <c r="D47" s="278">
        <v>42370</v>
      </c>
    </row>
    <row r="48" spans="1:4" ht="15.75">
      <c r="A48" s="273" t="s">
        <v>510</v>
      </c>
      <c r="B48" s="65" t="s">
        <v>271</v>
      </c>
      <c r="C48" s="95" t="s">
        <v>7</v>
      </c>
      <c r="D48" s="293">
        <v>0.0323</v>
      </c>
    </row>
    <row r="49" spans="1:4" ht="15.75">
      <c r="A49" s="273" t="s">
        <v>630</v>
      </c>
      <c r="B49" s="65" t="s">
        <v>273</v>
      </c>
      <c r="C49" s="95" t="s">
        <v>7</v>
      </c>
      <c r="D49" s="294">
        <v>0.0283</v>
      </c>
    </row>
    <row r="50" spans="1:4" ht="15.75">
      <c r="A50" s="273" t="s">
        <v>631</v>
      </c>
      <c r="B50" s="65" t="s">
        <v>274</v>
      </c>
      <c r="C50" s="95" t="s">
        <v>7</v>
      </c>
      <c r="D50" s="294">
        <v>0.0243</v>
      </c>
    </row>
    <row r="51" spans="1:4" ht="15.75">
      <c r="A51" s="273" t="s">
        <v>632</v>
      </c>
      <c r="B51" s="65" t="s">
        <v>275</v>
      </c>
      <c r="C51" s="95" t="s">
        <v>7</v>
      </c>
      <c r="D51" s="295">
        <v>0.0254</v>
      </c>
    </row>
    <row r="52" spans="1:4" ht="25.5">
      <c r="A52" s="280">
        <v>11</v>
      </c>
      <c r="B52" s="79" t="s">
        <v>626</v>
      </c>
      <c r="C52" s="90" t="s">
        <v>493</v>
      </c>
      <c r="D52" s="296" t="s">
        <v>8</v>
      </c>
    </row>
    <row r="53" ht="15.75">
      <c r="B53" s="297" t="s">
        <v>35</v>
      </c>
    </row>
    <row r="55" ht="13.5" thickBot="1"/>
    <row r="56" spans="1:4" ht="16.5" thickBot="1">
      <c r="A56" s="73" t="s">
        <v>126</v>
      </c>
      <c r="B56" s="74" t="s">
        <v>489</v>
      </c>
      <c r="C56" s="74" t="s">
        <v>559</v>
      </c>
      <c r="D56" s="75" t="s">
        <v>491</v>
      </c>
    </row>
    <row r="57" spans="1:4" ht="15.75">
      <c r="A57" s="271" t="s">
        <v>352</v>
      </c>
      <c r="B57" s="76" t="s">
        <v>492</v>
      </c>
      <c r="C57" s="77" t="s">
        <v>493</v>
      </c>
      <c r="D57" s="291"/>
    </row>
    <row r="58" spans="1:4" ht="18.75">
      <c r="A58" s="273" t="s">
        <v>353</v>
      </c>
      <c r="B58" s="55" t="s">
        <v>605</v>
      </c>
      <c r="C58" s="85" t="s">
        <v>493</v>
      </c>
      <c r="D58" s="292" t="s">
        <v>634</v>
      </c>
    </row>
    <row r="59" spans="1:4" ht="15.75">
      <c r="A59" s="273" t="s">
        <v>39</v>
      </c>
      <c r="B59" s="55" t="s">
        <v>607</v>
      </c>
      <c r="C59" s="85" t="s">
        <v>493</v>
      </c>
      <c r="D59" s="275" t="s">
        <v>608</v>
      </c>
    </row>
    <row r="60" spans="1:4" ht="15.75">
      <c r="A60" s="273" t="s">
        <v>40</v>
      </c>
      <c r="B60" s="55" t="s">
        <v>242</v>
      </c>
      <c r="C60" s="85" t="s">
        <v>493</v>
      </c>
      <c r="D60" s="275" t="s">
        <v>249</v>
      </c>
    </row>
    <row r="61" spans="1:4" ht="15.75">
      <c r="A61" s="273" t="s">
        <v>501</v>
      </c>
      <c r="B61" s="55" t="s">
        <v>609</v>
      </c>
      <c r="C61" s="65" t="s">
        <v>610</v>
      </c>
      <c r="D61" s="276">
        <v>1681.5</v>
      </c>
    </row>
    <row r="62" spans="1:4" ht="15.75">
      <c r="A62" s="273" t="s">
        <v>502</v>
      </c>
      <c r="B62" s="55" t="s">
        <v>611</v>
      </c>
      <c r="C62" s="85" t="s">
        <v>493</v>
      </c>
      <c r="D62" s="275" t="s">
        <v>6</v>
      </c>
    </row>
    <row r="63" spans="1:4" ht="15.75">
      <c r="A63" s="273" t="s">
        <v>504</v>
      </c>
      <c r="B63" s="55" t="s">
        <v>613</v>
      </c>
      <c r="C63" s="85" t="s">
        <v>493</v>
      </c>
      <c r="D63" s="288" t="s">
        <v>628</v>
      </c>
    </row>
    <row r="64" spans="1:4" ht="25.5">
      <c r="A64" s="273" t="s">
        <v>506</v>
      </c>
      <c r="B64" s="79" t="s">
        <v>615</v>
      </c>
      <c r="C64" s="85" t="s">
        <v>493</v>
      </c>
      <c r="D64" s="277" t="s">
        <v>270</v>
      </c>
    </row>
    <row r="65" spans="1:4" ht="15.75">
      <c r="A65" s="273" t="s">
        <v>508</v>
      </c>
      <c r="B65" s="55" t="s">
        <v>616</v>
      </c>
      <c r="C65" s="88" t="s">
        <v>493</v>
      </c>
      <c r="D65" s="278">
        <v>42370</v>
      </c>
    </row>
    <row r="66" spans="1:4" ht="15.75">
      <c r="A66" s="273" t="s">
        <v>510</v>
      </c>
      <c r="B66" s="65" t="s">
        <v>635</v>
      </c>
      <c r="C66" s="99" t="s">
        <v>2</v>
      </c>
      <c r="D66" s="293">
        <v>4.894</v>
      </c>
    </row>
    <row r="67" spans="1:4" ht="26.25" thickBot="1">
      <c r="A67" s="289">
        <v>11</v>
      </c>
      <c r="B67" s="285" t="s">
        <v>5</v>
      </c>
      <c r="C67" s="290" t="s">
        <v>493</v>
      </c>
      <c r="D67" s="287" t="s">
        <v>261</v>
      </c>
    </row>
    <row r="70" ht="13.5" thickBot="1"/>
    <row r="71" spans="1:4" ht="16.5" thickBot="1">
      <c r="A71" s="73" t="s">
        <v>126</v>
      </c>
      <c r="B71" s="74" t="s">
        <v>489</v>
      </c>
      <c r="C71" s="74" t="s">
        <v>559</v>
      </c>
      <c r="D71" s="75" t="s">
        <v>491</v>
      </c>
    </row>
    <row r="72" spans="1:4" ht="15.75">
      <c r="A72" s="298" t="s">
        <v>352</v>
      </c>
      <c r="B72" s="299" t="s">
        <v>492</v>
      </c>
      <c r="C72" s="300" t="s">
        <v>493</v>
      </c>
      <c r="D72" s="301"/>
    </row>
    <row r="73" spans="1:4" ht="18.75">
      <c r="A73" s="273" t="s">
        <v>353</v>
      </c>
      <c r="B73" s="55" t="s">
        <v>605</v>
      </c>
      <c r="C73" s="85" t="s">
        <v>493</v>
      </c>
      <c r="D73" s="292" t="s">
        <v>284</v>
      </c>
    </row>
    <row r="74" spans="1:4" ht="15.75">
      <c r="A74" s="273" t="s">
        <v>39</v>
      </c>
      <c r="B74" s="55" t="s">
        <v>607</v>
      </c>
      <c r="C74" s="85" t="s">
        <v>493</v>
      </c>
      <c r="D74" s="302" t="s">
        <v>9</v>
      </c>
    </row>
    <row r="75" spans="1:4" ht="15.75">
      <c r="A75" s="273" t="s">
        <v>40</v>
      </c>
      <c r="B75" s="55" t="s">
        <v>242</v>
      </c>
      <c r="C75" s="85" t="s">
        <v>493</v>
      </c>
      <c r="D75" s="275" t="s">
        <v>10</v>
      </c>
    </row>
    <row r="76" spans="1:4" ht="25.5">
      <c r="A76" s="273" t="s">
        <v>501</v>
      </c>
      <c r="B76" s="79" t="s">
        <v>638</v>
      </c>
      <c r="C76" s="65" t="s">
        <v>610</v>
      </c>
      <c r="D76" s="276">
        <v>3.06</v>
      </c>
    </row>
    <row r="77" spans="1:4" ht="15.75">
      <c r="A77" s="273" t="s">
        <v>639</v>
      </c>
      <c r="B77" s="79" t="s">
        <v>640</v>
      </c>
      <c r="C77" s="65" t="s">
        <v>610</v>
      </c>
      <c r="D77" s="276">
        <v>3.83</v>
      </c>
    </row>
    <row r="78" spans="1:4" ht="15.75">
      <c r="A78" s="273" t="s">
        <v>502</v>
      </c>
      <c r="B78" s="55" t="s">
        <v>611</v>
      </c>
      <c r="C78" s="85" t="s">
        <v>493</v>
      </c>
      <c r="D78" s="275" t="s">
        <v>11</v>
      </c>
    </row>
    <row r="79" spans="1:4" ht="15.75">
      <c r="A79" s="273" t="s">
        <v>504</v>
      </c>
      <c r="B79" s="55" t="s">
        <v>613</v>
      </c>
      <c r="C79" s="85" t="s">
        <v>493</v>
      </c>
      <c r="D79" s="288" t="s">
        <v>12</v>
      </c>
    </row>
    <row r="80" spans="1:4" ht="25.5">
      <c r="A80" s="273" t="s">
        <v>506</v>
      </c>
      <c r="B80" s="79" t="s">
        <v>615</v>
      </c>
      <c r="C80" s="85" t="s">
        <v>493</v>
      </c>
      <c r="D80" s="277" t="s">
        <v>643</v>
      </c>
    </row>
    <row r="81" spans="1:4" ht="15.75">
      <c r="A81" s="273" t="s">
        <v>508</v>
      </c>
      <c r="B81" s="55" t="s">
        <v>616</v>
      </c>
      <c r="C81" s="88" t="s">
        <v>493</v>
      </c>
      <c r="D81" s="278">
        <v>42370</v>
      </c>
    </row>
    <row r="82" spans="1:4" ht="27.75" customHeight="1">
      <c r="A82" s="280">
        <v>10</v>
      </c>
      <c r="B82" s="55" t="s">
        <v>617</v>
      </c>
      <c r="C82" s="49" t="s">
        <v>13</v>
      </c>
      <c r="D82" s="303" t="s">
        <v>14</v>
      </c>
    </row>
    <row r="83" spans="1:4" ht="31.5">
      <c r="A83" s="304">
        <v>11</v>
      </c>
      <c r="B83" s="79" t="s">
        <v>644</v>
      </c>
      <c r="C83" s="48" t="s">
        <v>15</v>
      </c>
      <c r="D83" s="295">
        <v>2.5</v>
      </c>
    </row>
    <row r="84" spans="1:4" ht="32.25" customHeight="1">
      <c r="A84" s="304" t="s">
        <v>16</v>
      </c>
      <c r="B84" s="79" t="s">
        <v>17</v>
      </c>
      <c r="C84" s="48" t="s">
        <v>15</v>
      </c>
      <c r="D84" s="295">
        <v>4.5</v>
      </c>
    </row>
    <row r="85" spans="1:4" ht="28.5" customHeight="1">
      <c r="A85" s="280">
        <v>12</v>
      </c>
      <c r="B85" s="79" t="s">
        <v>626</v>
      </c>
      <c r="C85" s="49"/>
      <c r="D85" s="277" t="s">
        <v>649</v>
      </c>
    </row>
    <row r="86" spans="1:4" s="102" customFormat="1" ht="26.25" thickBot="1">
      <c r="A86" s="289" t="s">
        <v>18</v>
      </c>
      <c r="B86" s="285" t="s">
        <v>626</v>
      </c>
      <c r="C86" s="305"/>
      <c r="D86" s="287" t="s">
        <v>19</v>
      </c>
    </row>
    <row r="87" s="102" customFormat="1" ht="12.75"/>
    <row r="88" s="102" customFormat="1" ht="38.25">
      <c r="B88" s="306" t="s">
        <v>20</v>
      </c>
    </row>
    <row r="89" s="102" customFormat="1" ht="12.75"/>
    <row r="90" s="102" customFormat="1" ht="13.5" thickBot="1"/>
    <row r="91" spans="1:4" ht="16.5" thickBot="1">
      <c r="A91" s="73" t="s">
        <v>126</v>
      </c>
      <c r="B91" s="74" t="s">
        <v>489</v>
      </c>
      <c r="C91" s="74" t="s">
        <v>559</v>
      </c>
      <c r="D91" s="75" t="s">
        <v>491</v>
      </c>
    </row>
    <row r="92" spans="1:4" ht="16.5" thickBot="1">
      <c r="A92" s="271" t="s">
        <v>352</v>
      </c>
      <c r="B92" s="76" t="s">
        <v>492</v>
      </c>
      <c r="C92" s="77" t="s">
        <v>493</v>
      </c>
      <c r="D92" s="272"/>
    </row>
    <row r="93" spans="1:4" ht="19.5">
      <c r="A93" s="273" t="s">
        <v>353</v>
      </c>
      <c r="B93" s="55" t="s">
        <v>605</v>
      </c>
      <c r="C93" s="49" t="s">
        <v>493</v>
      </c>
      <c r="D93" s="274" t="s">
        <v>21</v>
      </c>
    </row>
    <row r="94" spans="1:4" ht="15.75">
      <c r="A94" s="273" t="s">
        <v>39</v>
      </c>
      <c r="B94" s="55" t="s">
        <v>607</v>
      </c>
      <c r="C94" s="85" t="s">
        <v>493</v>
      </c>
      <c r="D94" s="275" t="s">
        <v>22</v>
      </c>
    </row>
    <row r="95" spans="1:4" ht="15.75">
      <c r="A95" s="273" t="s">
        <v>40</v>
      </c>
      <c r="B95" s="55" t="s">
        <v>242</v>
      </c>
      <c r="C95" s="85" t="s">
        <v>493</v>
      </c>
      <c r="D95" s="275" t="s">
        <v>23</v>
      </c>
    </row>
    <row r="96" spans="1:4" ht="15.75">
      <c r="A96" s="273" t="s">
        <v>501</v>
      </c>
      <c r="B96" s="55" t="s">
        <v>609</v>
      </c>
      <c r="C96" s="65" t="s">
        <v>610</v>
      </c>
      <c r="D96" s="276">
        <v>5118</v>
      </c>
    </row>
    <row r="97" spans="1:4" ht="15.75">
      <c r="A97" s="273" t="s">
        <v>502</v>
      </c>
      <c r="B97" s="55" t="s">
        <v>611</v>
      </c>
      <c r="C97" s="85" t="s">
        <v>493</v>
      </c>
      <c r="D97" s="275" t="s">
        <v>24</v>
      </c>
    </row>
    <row r="98" spans="1:4" ht="15.75">
      <c r="A98" s="273" t="s">
        <v>504</v>
      </c>
      <c r="B98" s="55" t="s">
        <v>613</v>
      </c>
      <c r="C98" s="85" t="s">
        <v>493</v>
      </c>
      <c r="D98" s="288"/>
    </row>
    <row r="99" spans="1:4" ht="25.5">
      <c r="A99" s="273" t="s">
        <v>506</v>
      </c>
      <c r="B99" s="79" t="s">
        <v>615</v>
      </c>
      <c r="C99" s="85" t="s">
        <v>493</v>
      </c>
      <c r="D99" s="277" t="s">
        <v>25</v>
      </c>
    </row>
    <row r="100" spans="1:4" ht="15.75">
      <c r="A100" s="273" t="s">
        <v>508</v>
      </c>
      <c r="B100" s="55" t="s">
        <v>616</v>
      </c>
      <c r="C100" s="88" t="s">
        <v>493</v>
      </c>
      <c r="D100" s="278">
        <v>42370</v>
      </c>
    </row>
    <row r="101" spans="1:4" ht="15.75">
      <c r="A101" s="273" t="s">
        <v>510</v>
      </c>
      <c r="B101" s="65" t="s">
        <v>617</v>
      </c>
      <c r="C101" s="89" t="s">
        <v>4</v>
      </c>
      <c r="D101" s="276">
        <v>13</v>
      </c>
    </row>
    <row r="102" spans="1:4" ht="26.25" thickBot="1">
      <c r="A102" s="289">
        <v>11</v>
      </c>
      <c r="B102" s="285" t="s">
        <v>5</v>
      </c>
      <c r="C102" s="290" t="s">
        <v>493</v>
      </c>
      <c r="D102" s="287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603</v>
      </c>
      <c r="B1" s="15"/>
      <c r="C1" s="15"/>
      <c r="D1" s="15"/>
    </row>
    <row r="2" spans="1:4" ht="14.25">
      <c r="A2" s="72" t="s">
        <v>604</v>
      </c>
      <c r="B2" s="15"/>
      <c r="C2" s="15"/>
      <c r="D2" s="15"/>
    </row>
    <row r="3" spans="1:4" ht="12.75">
      <c r="A3" s="15"/>
      <c r="B3" s="15"/>
      <c r="C3" s="15"/>
      <c r="D3" s="15"/>
    </row>
    <row r="4" ht="12.75">
      <c r="D4" s="270" t="s">
        <v>27</v>
      </c>
    </row>
    <row r="5" ht="13.5" thickBot="1"/>
    <row r="6" spans="1:4" ht="16.5" thickBot="1">
      <c r="A6" s="73" t="s">
        <v>126</v>
      </c>
      <c r="B6" s="74" t="s">
        <v>489</v>
      </c>
      <c r="C6" s="74" t="s">
        <v>559</v>
      </c>
      <c r="D6" s="75" t="s">
        <v>491</v>
      </c>
    </row>
    <row r="7" spans="1:4" ht="16.5" thickBot="1">
      <c r="A7" s="271" t="s">
        <v>352</v>
      </c>
      <c r="B7" s="76" t="s">
        <v>492</v>
      </c>
      <c r="C7" s="77" t="s">
        <v>493</v>
      </c>
      <c r="D7" s="272"/>
    </row>
    <row r="8" spans="1:4" ht="19.5">
      <c r="A8" s="273" t="s">
        <v>353</v>
      </c>
      <c r="B8" s="55" t="s">
        <v>605</v>
      </c>
      <c r="C8" s="49" t="s">
        <v>493</v>
      </c>
      <c r="D8" s="274" t="s">
        <v>681</v>
      </c>
    </row>
    <row r="9" spans="1:4" ht="15.75">
      <c r="A9" s="273" t="s">
        <v>39</v>
      </c>
      <c r="B9" s="55" t="s">
        <v>607</v>
      </c>
      <c r="C9" s="85" t="s">
        <v>493</v>
      </c>
      <c r="D9" s="275" t="s">
        <v>608</v>
      </c>
    </row>
    <row r="10" spans="1:4" ht="15.75">
      <c r="A10" s="273" t="s">
        <v>40</v>
      </c>
      <c r="B10" s="55" t="s">
        <v>242</v>
      </c>
      <c r="C10" s="85" t="s">
        <v>493</v>
      </c>
      <c r="D10" s="275" t="s">
        <v>246</v>
      </c>
    </row>
    <row r="11" spans="1:4" ht="15.75">
      <c r="A11" s="273" t="s">
        <v>501</v>
      </c>
      <c r="B11" s="55" t="s">
        <v>609</v>
      </c>
      <c r="C11" s="65" t="s">
        <v>610</v>
      </c>
      <c r="D11" s="307">
        <v>31.59</v>
      </c>
    </row>
    <row r="12" spans="1:4" ht="15.75">
      <c r="A12" s="273" t="s">
        <v>502</v>
      </c>
      <c r="B12" s="55" t="s">
        <v>611</v>
      </c>
      <c r="C12" s="85" t="s">
        <v>493</v>
      </c>
      <c r="D12" s="275" t="s">
        <v>0</v>
      </c>
    </row>
    <row r="13" spans="1:4" ht="15.75">
      <c r="A13" s="273" t="s">
        <v>504</v>
      </c>
      <c r="B13" s="55" t="s">
        <v>613</v>
      </c>
      <c r="C13" s="85" t="s">
        <v>493</v>
      </c>
      <c r="D13" s="275" t="s">
        <v>614</v>
      </c>
    </row>
    <row r="14" spans="1:4" ht="31.5">
      <c r="A14" s="273" t="s">
        <v>506</v>
      </c>
      <c r="B14" s="79" t="s">
        <v>615</v>
      </c>
      <c r="C14" s="85" t="s">
        <v>493</v>
      </c>
      <c r="D14" s="277" t="s">
        <v>1</v>
      </c>
    </row>
    <row r="15" spans="1:4" ht="15.75">
      <c r="A15" s="273" t="s">
        <v>508</v>
      </c>
      <c r="B15" s="55" t="s">
        <v>616</v>
      </c>
      <c r="C15" s="88" t="s">
        <v>493</v>
      </c>
      <c r="D15" s="278">
        <v>42552</v>
      </c>
    </row>
    <row r="16" spans="1:4" ht="15.75">
      <c r="A16" s="273" t="s">
        <v>510</v>
      </c>
      <c r="B16" s="65" t="s">
        <v>617</v>
      </c>
      <c r="C16" s="89" t="s">
        <v>2</v>
      </c>
      <c r="D16" s="279">
        <v>6.597</v>
      </c>
    </row>
    <row r="17" spans="1:4" ht="25.5">
      <c r="A17" s="280">
        <v>11</v>
      </c>
      <c r="B17" s="79" t="s">
        <v>619</v>
      </c>
      <c r="C17" s="90" t="s">
        <v>493</v>
      </c>
      <c r="D17" s="277" t="s">
        <v>261</v>
      </c>
    </row>
    <row r="18" spans="1:4" ht="15.75">
      <c r="A18" s="281" t="s">
        <v>620</v>
      </c>
      <c r="B18" s="55" t="s">
        <v>621</v>
      </c>
      <c r="C18" s="282" t="s">
        <v>3</v>
      </c>
      <c r="D18" s="283">
        <v>0.03</v>
      </c>
    </row>
    <row r="19" spans="1:4" ht="26.25" thickBot="1">
      <c r="A19" s="284" t="s">
        <v>623</v>
      </c>
      <c r="B19" s="285" t="s">
        <v>624</v>
      </c>
      <c r="C19" s="286" t="s">
        <v>493</v>
      </c>
      <c r="D19" s="287" t="s">
        <v>625</v>
      </c>
    </row>
    <row r="22" ht="13.5" thickBot="1"/>
    <row r="23" spans="1:4" ht="16.5" thickBot="1">
      <c r="A23" s="73" t="s">
        <v>126</v>
      </c>
      <c r="B23" s="74" t="s">
        <v>489</v>
      </c>
      <c r="C23" s="74" t="s">
        <v>559</v>
      </c>
      <c r="D23" s="75" t="s">
        <v>491</v>
      </c>
    </row>
    <row r="24" spans="1:4" ht="16.5" thickBot="1">
      <c r="A24" s="271" t="s">
        <v>352</v>
      </c>
      <c r="B24" s="76" t="s">
        <v>492</v>
      </c>
      <c r="C24" s="77" t="s">
        <v>493</v>
      </c>
      <c r="D24" s="272"/>
    </row>
    <row r="25" spans="1:4" ht="19.5">
      <c r="A25" s="273" t="s">
        <v>353</v>
      </c>
      <c r="B25" s="55" t="s">
        <v>605</v>
      </c>
      <c r="C25" s="49" t="s">
        <v>493</v>
      </c>
      <c r="D25" s="274" t="s">
        <v>247</v>
      </c>
    </row>
    <row r="26" spans="1:4" ht="15.75">
      <c r="A26" s="273" t="s">
        <v>39</v>
      </c>
      <c r="B26" s="55" t="s">
        <v>607</v>
      </c>
      <c r="C26" s="85" t="s">
        <v>493</v>
      </c>
      <c r="D26" s="275" t="s">
        <v>608</v>
      </c>
    </row>
    <row r="27" spans="1:4" ht="15.75">
      <c r="A27" s="273" t="s">
        <v>40</v>
      </c>
      <c r="B27" s="55" t="s">
        <v>242</v>
      </c>
      <c r="C27" s="85" t="s">
        <v>493</v>
      </c>
      <c r="D27" s="275" t="s">
        <v>246</v>
      </c>
    </row>
    <row r="28" spans="1:4" ht="15.75">
      <c r="A28" s="273" t="s">
        <v>501</v>
      </c>
      <c r="B28" s="55" t="s">
        <v>609</v>
      </c>
      <c r="C28" s="65" t="s">
        <v>610</v>
      </c>
      <c r="D28" s="307">
        <v>22.81</v>
      </c>
    </row>
    <row r="29" spans="1:4" ht="15.75">
      <c r="A29" s="273" t="s">
        <v>502</v>
      </c>
      <c r="B29" s="55" t="s">
        <v>611</v>
      </c>
      <c r="C29" s="85" t="s">
        <v>493</v>
      </c>
      <c r="D29" s="275" t="s">
        <v>0</v>
      </c>
    </row>
    <row r="30" spans="1:4" ht="15.75">
      <c r="A30" s="273" t="s">
        <v>504</v>
      </c>
      <c r="B30" s="55" t="s">
        <v>613</v>
      </c>
      <c r="C30" s="85" t="s">
        <v>493</v>
      </c>
      <c r="D30" s="288" t="s">
        <v>614</v>
      </c>
    </row>
    <row r="31" spans="1:4" ht="25.5">
      <c r="A31" s="273" t="s">
        <v>506</v>
      </c>
      <c r="B31" s="79" t="s">
        <v>615</v>
      </c>
      <c r="C31" s="85" t="s">
        <v>493</v>
      </c>
      <c r="D31" s="277" t="s">
        <v>263</v>
      </c>
    </row>
    <row r="32" spans="1:4" ht="15.75">
      <c r="A32" s="273" t="s">
        <v>508</v>
      </c>
      <c r="B32" s="55" t="s">
        <v>616</v>
      </c>
      <c r="C32" s="88" t="s">
        <v>493</v>
      </c>
      <c r="D32" s="278">
        <v>42552</v>
      </c>
    </row>
    <row r="33" spans="1:4" ht="15.75">
      <c r="A33" s="273" t="s">
        <v>510</v>
      </c>
      <c r="B33" s="65" t="s">
        <v>617</v>
      </c>
      <c r="C33" s="89" t="s">
        <v>4</v>
      </c>
      <c r="D33" s="276">
        <v>8.208</v>
      </c>
    </row>
    <row r="34" spans="1:4" ht="26.25" thickBot="1">
      <c r="A34" s="289">
        <v>11</v>
      </c>
      <c r="B34" s="285" t="s">
        <v>5</v>
      </c>
      <c r="C34" s="290" t="s">
        <v>493</v>
      </c>
      <c r="D34" s="287" t="s">
        <v>261</v>
      </c>
    </row>
    <row r="37" ht="13.5" thickBot="1"/>
    <row r="38" spans="1:4" ht="16.5" thickBot="1">
      <c r="A38" s="73" t="s">
        <v>126</v>
      </c>
      <c r="B38" s="74" t="s">
        <v>489</v>
      </c>
      <c r="C38" s="74" t="s">
        <v>559</v>
      </c>
      <c r="D38" s="75" t="s">
        <v>491</v>
      </c>
    </row>
    <row r="39" spans="1:4" ht="15.75">
      <c r="A39" s="271" t="s">
        <v>352</v>
      </c>
      <c r="B39" s="76" t="s">
        <v>492</v>
      </c>
      <c r="C39" s="77" t="s">
        <v>493</v>
      </c>
      <c r="D39" s="291"/>
    </row>
    <row r="40" spans="1:4" ht="18.75">
      <c r="A40" s="273" t="s">
        <v>353</v>
      </c>
      <c r="B40" s="55" t="s">
        <v>605</v>
      </c>
      <c r="C40" s="85" t="s">
        <v>493</v>
      </c>
      <c r="D40" s="292" t="s">
        <v>265</v>
      </c>
    </row>
    <row r="41" spans="1:4" ht="15.75">
      <c r="A41" s="273" t="s">
        <v>39</v>
      </c>
      <c r="B41" s="55" t="s">
        <v>607</v>
      </c>
      <c r="C41" s="85" t="s">
        <v>493</v>
      </c>
      <c r="D41" s="275" t="s">
        <v>608</v>
      </c>
    </row>
    <row r="42" spans="1:4" ht="15.75">
      <c r="A42" s="273" t="s">
        <v>40</v>
      </c>
      <c r="B42" s="55" t="s">
        <v>242</v>
      </c>
      <c r="C42" s="85" t="s">
        <v>493</v>
      </c>
      <c r="D42" s="275" t="s">
        <v>249</v>
      </c>
    </row>
    <row r="43" spans="1:4" ht="15.75">
      <c r="A43" s="273" t="s">
        <v>501</v>
      </c>
      <c r="B43" s="55" t="s">
        <v>609</v>
      </c>
      <c r="C43" s="65" t="s">
        <v>610</v>
      </c>
      <c r="D43" s="307">
        <v>1720.44</v>
      </c>
    </row>
    <row r="44" spans="1:4" ht="15.75">
      <c r="A44" s="273" t="s">
        <v>502</v>
      </c>
      <c r="B44" s="55" t="s">
        <v>611</v>
      </c>
      <c r="C44" s="85" t="s">
        <v>493</v>
      </c>
      <c r="D44" s="275" t="s">
        <v>6</v>
      </c>
    </row>
    <row r="45" spans="1:4" ht="15.75">
      <c r="A45" s="273" t="s">
        <v>504</v>
      </c>
      <c r="B45" s="55" t="s">
        <v>613</v>
      </c>
      <c r="C45" s="85" t="s">
        <v>493</v>
      </c>
      <c r="D45" s="288" t="s">
        <v>628</v>
      </c>
    </row>
    <row r="46" spans="1:4" ht="31.5">
      <c r="A46" s="273" t="s">
        <v>506</v>
      </c>
      <c r="B46" s="79" t="s">
        <v>615</v>
      </c>
      <c r="C46" s="85" t="s">
        <v>493</v>
      </c>
      <c r="D46" s="277" t="s">
        <v>268</v>
      </c>
    </row>
    <row r="47" spans="1:4" ht="15.75">
      <c r="A47" s="273" t="s">
        <v>508</v>
      </c>
      <c r="B47" s="55" t="s">
        <v>616</v>
      </c>
      <c r="C47" s="88" t="s">
        <v>493</v>
      </c>
      <c r="D47" s="278">
        <v>42552</v>
      </c>
    </row>
    <row r="48" spans="1:4" ht="15.75">
      <c r="A48" s="273" t="s">
        <v>510</v>
      </c>
      <c r="B48" s="65" t="s">
        <v>271</v>
      </c>
      <c r="C48" s="95" t="s">
        <v>7</v>
      </c>
      <c r="D48" s="293">
        <v>0.0323</v>
      </c>
    </row>
    <row r="49" spans="1:4" ht="15.75">
      <c r="A49" s="273" t="s">
        <v>630</v>
      </c>
      <c r="B49" s="65" t="s">
        <v>273</v>
      </c>
      <c r="C49" s="95" t="s">
        <v>7</v>
      </c>
      <c r="D49" s="294">
        <v>0.0283</v>
      </c>
    </row>
    <row r="50" spans="1:4" ht="15.75">
      <c r="A50" s="273" t="s">
        <v>631</v>
      </c>
      <c r="B50" s="65" t="s">
        <v>274</v>
      </c>
      <c r="C50" s="95" t="s">
        <v>7</v>
      </c>
      <c r="D50" s="294">
        <v>0.0243</v>
      </c>
    </row>
    <row r="51" spans="1:4" ht="15.75">
      <c r="A51" s="273" t="s">
        <v>632</v>
      </c>
      <c r="B51" s="65" t="s">
        <v>275</v>
      </c>
      <c r="C51" s="95" t="s">
        <v>7</v>
      </c>
      <c r="D51" s="295">
        <v>0.0254</v>
      </c>
    </row>
    <row r="52" spans="1:4" ht="25.5">
      <c r="A52" s="280">
        <v>11</v>
      </c>
      <c r="B52" s="79" t="s">
        <v>626</v>
      </c>
      <c r="C52" s="90" t="s">
        <v>493</v>
      </c>
      <c r="D52" s="296" t="s">
        <v>8</v>
      </c>
    </row>
    <row r="53" ht="15.75">
      <c r="B53" s="297" t="s">
        <v>35</v>
      </c>
    </row>
    <row r="55" ht="13.5" thickBot="1"/>
    <row r="56" spans="1:4" ht="16.5" thickBot="1">
      <c r="A56" s="73" t="s">
        <v>126</v>
      </c>
      <c r="B56" s="74" t="s">
        <v>489</v>
      </c>
      <c r="C56" s="74" t="s">
        <v>559</v>
      </c>
      <c r="D56" s="75" t="s">
        <v>491</v>
      </c>
    </row>
    <row r="57" spans="1:4" ht="15.75">
      <c r="A57" s="271" t="s">
        <v>352</v>
      </c>
      <c r="B57" s="76" t="s">
        <v>492</v>
      </c>
      <c r="C57" s="77" t="s">
        <v>493</v>
      </c>
      <c r="D57" s="291"/>
    </row>
    <row r="58" spans="1:4" ht="18.75">
      <c r="A58" s="273" t="s">
        <v>353</v>
      </c>
      <c r="B58" s="55" t="s">
        <v>605</v>
      </c>
      <c r="C58" s="85" t="s">
        <v>493</v>
      </c>
      <c r="D58" s="292" t="s">
        <v>634</v>
      </c>
    </row>
    <row r="59" spans="1:4" ht="15.75">
      <c r="A59" s="273" t="s">
        <v>39</v>
      </c>
      <c r="B59" s="55" t="s">
        <v>607</v>
      </c>
      <c r="C59" s="85" t="s">
        <v>493</v>
      </c>
      <c r="D59" s="275" t="s">
        <v>608</v>
      </c>
    </row>
    <row r="60" spans="1:4" ht="15.75">
      <c r="A60" s="273" t="s">
        <v>40</v>
      </c>
      <c r="B60" s="55" t="s">
        <v>242</v>
      </c>
      <c r="C60" s="85" t="s">
        <v>493</v>
      </c>
      <c r="D60" s="275" t="s">
        <v>249</v>
      </c>
    </row>
    <row r="61" spans="1:4" ht="15.75">
      <c r="A61" s="273" t="s">
        <v>501</v>
      </c>
      <c r="B61" s="55" t="s">
        <v>609</v>
      </c>
      <c r="C61" s="65" t="s">
        <v>28</v>
      </c>
      <c r="D61" s="307">
        <v>1720.44</v>
      </c>
    </row>
    <row r="62" spans="1:4" ht="15.75">
      <c r="A62" s="273" t="s">
        <v>502</v>
      </c>
      <c r="B62" s="55" t="s">
        <v>611</v>
      </c>
      <c r="C62" s="85" t="s">
        <v>493</v>
      </c>
      <c r="D62" s="275" t="s">
        <v>6</v>
      </c>
    </row>
    <row r="63" spans="1:4" ht="15.75">
      <c r="A63" s="273" t="s">
        <v>504</v>
      </c>
      <c r="B63" s="55" t="s">
        <v>613</v>
      </c>
      <c r="C63" s="85" t="s">
        <v>493</v>
      </c>
      <c r="D63" s="288" t="s">
        <v>628</v>
      </c>
    </row>
    <row r="64" spans="1:4" ht="25.5">
      <c r="A64" s="273" t="s">
        <v>506</v>
      </c>
      <c r="B64" s="79" t="s">
        <v>615</v>
      </c>
      <c r="C64" s="85" t="s">
        <v>493</v>
      </c>
      <c r="D64" s="277" t="s">
        <v>270</v>
      </c>
    </row>
    <row r="65" spans="1:4" ht="15.75">
      <c r="A65" s="273" t="s">
        <v>508</v>
      </c>
      <c r="B65" s="55" t="s">
        <v>616</v>
      </c>
      <c r="C65" s="88" t="s">
        <v>493</v>
      </c>
      <c r="D65" s="278">
        <v>42552</v>
      </c>
    </row>
    <row r="66" spans="1:4" ht="15.75">
      <c r="A66" s="273" t="s">
        <v>510</v>
      </c>
      <c r="B66" s="65" t="s">
        <v>635</v>
      </c>
      <c r="C66" s="99" t="s">
        <v>2</v>
      </c>
      <c r="D66" s="293">
        <v>3.496</v>
      </c>
    </row>
    <row r="67" spans="1:4" ht="26.25" thickBot="1">
      <c r="A67" s="289">
        <v>11</v>
      </c>
      <c r="B67" s="285" t="s">
        <v>5</v>
      </c>
      <c r="C67" s="290" t="s">
        <v>493</v>
      </c>
      <c r="D67" s="287" t="s">
        <v>261</v>
      </c>
    </row>
    <row r="70" ht="13.5" thickBot="1"/>
    <row r="71" spans="1:4" ht="16.5" thickBot="1">
      <c r="A71" s="73" t="s">
        <v>126</v>
      </c>
      <c r="B71" s="74" t="s">
        <v>489</v>
      </c>
      <c r="C71" s="74" t="s">
        <v>559</v>
      </c>
      <c r="D71" s="75" t="s">
        <v>491</v>
      </c>
    </row>
    <row r="72" spans="1:4" ht="15.75">
      <c r="A72" s="298" t="s">
        <v>352</v>
      </c>
      <c r="B72" s="299" t="s">
        <v>492</v>
      </c>
      <c r="C72" s="300" t="s">
        <v>493</v>
      </c>
      <c r="D72" s="301"/>
    </row>
    <row r="73" spans="1:4" ht="18.75">
      <c r="A73" s="273" t="s">
        <v>353</v>
      </c>
      <c r="B73" s="55" t="s">
        <v>605</v>
      </c>
      <c r="C73" s="85" t="s">
        <v>493</v>
      </c>
      <c r="D73" s="292" t="s">
        <v>284</v>
      </c>
    </row>
    <row r="74" spans="1:4" ht="15.75">
      <c r="A74" s="273" t="s">
        <v>39</v>
      </c>
      <c r="B74" s="55" t="s">
        <v>607</v>
      </c>
      <c r="C74" s="85" t="s">
        <v>493</v>
      </c>
      <c r="D74" s="302" t="s">
        <v>9</v>
      </c>
    </row>
    <row r="75" spans="1:4" ht="15.75">
      <c r="A75" s="273" t="s">
        <v>40</v>
      </c>
      <c r="B75" s="55" t="s">
        <v>242</v>
      </c>
      <c r="C75" s="85" t="s">
        <v>493</v>
      </c>
      <c r="D75" s="275" t="s">
        <v>10</v>
      </c>
    </row>
    <row r="76" spans="1:4" ht="25.5">
      <c r="A76" s="273" t="s">
        <v>501</v>
      </c>
      <c r="B76" s="79" t="s">
        <v>638</v>
      </c>
      <c r="C76" s="65" t="s">
        <v>610</v>
      </c>
      <c r="D76" s="307">
        <v>3.23</v>
      </c>
    </row>
    <row r="77" spans="1:4" ht="15.75">
      <c r="A77" s="273" t="s">
        <v>639</v>
      </c>
      <c r="B77" s="79" t="s">
        <v>640</v>
      </c>
      <c r="C77" s="65" t="s">
        <v>610</v>
      </c>
      <c r="D77" s="307">
        <v>4.05</v>
      </c>
    </row>
    <row r="78" spans="1:4" ht="15.75">
      <c r="A78" s="273" t="s">
        <v>502</v>
      </c>
      <c r="B78" s="55" t="s">
        <v>611</v>
      </c>
      <c r="C78" s="85" t="s">
        <v>493</v>
      </c>
      <c r="D78" s="275" t="s">
        <v>11</v>
      </c>
    </row>
    <row r="79" spans="1:4" ht="15.75">
      <c r="A79" s="273" t="s">
        <v>504</v>
      </c>
      <c r="B79" s="55" t="s">
        <v>613</v>
      </c>
      <c r="C79" s="85" t="s">
        <v>493</v>
      </c>
      <c r="D79" s="288" t="s">
        <v>12</v>
      </c>
    </row>
    <row r="80" spans="1:4" ht="25.5">
      <c r="A80" s="273" t="s">
        <v>506</v>
      </c>
      <c r="B80" s="79" t="s">
        <v>615</v>
      </c>
      <c r="C80" s="85" t="s">
        <v>493</v>
      </c>
      <c r="D80" s="277" t="s">
        <v>643</v>
      </c>
    </row>
    <row r="81" spans="1:4" ht="15.75">
      <c r="A81" s="273" t="s">
        <v>508</v>
      </c>
      <c r="B81" s="55" t="s">
        <v>616</v>
      </c>
      <c r="C81" s="88" t="s">
        <v>493</v>
      </c>
      <c r="D81" s="278">
        <v>42552</v>
      </c>
    </row>
    <row r="82" spans="1:4" ht="27.75" customHeight="1">
      <c r="A82" s="280">
        <v>10</v>
      </c>
      <c r="B82" s="55" t="s">
        <v>617</v>
      </c>
      <c r="C82" s="49" t="s">
        <v>13</v>
      </c>
      <c r="D82" s="303" t="s">
        <v>14</v>
      </c>
    </row>
    <row r="83" spans="1:4" ht="31.5">
      <c r="A83" s="304">
        <v>11</v>
      </c>
      <c r="B83" s="79" t="s">
        <v>644</v>
      </c>
      <c r="C83" s="48" t="s">
        <v>15</v>
      </c>
      <c r="D83" s="295">
        <v>2.5</v>
      </c>
    </row>
    <row r="84" spans="1:4" ht="32.25" customHeight="1">
      <c r="A84" s="304" t="s">
        <v>16</v>
      </c>
      <c r="B84" s="79" t="s">
        <v>17</v>
      </c>
      <c r="C84" s="48" t="s">
        <v>15</v>
      </c>
      <c r="D84" s="295">
        <v>4.5</v>
      </c>
    </row>
    <row r="85" spans="1:4" ht="28.5" customHeight="1">
      <c r="A85" s="280">
        <v>12</v>
      </c>
      <c r="B85" s="79" t="s">
        <v>626</v>
      </c>
      <c r="C85" s="49"/>
      <c r="D85" s="277" t="s">
        <v>649</v>
      </c>
    </row>
    <row r="86" spans="1:4" s="102" customFormat="1" ht="26.25" thickBot="1">
      <c r="A86" s="289" t="s">
        <v>18</v>
      </c>
      <c r="B86" s="285" t="s">
        <v>626</v>
      </c>
      <c r="C86" s="305"/>
      <c r="D86" s="287" t="s">
        <v>19</v>
      </c>
    </row>
    <row r="87" s="102" customFormat="1" ht="12.75"/>
    <row r="88" s="102" customFormat="1" ht="38.25">
      <c r="B88" s="306" t="s">
        <v>20</v>
      </c>
    </row>
    <row r="89" s="102" customFormat="1" ht="12.75"/>
    <row r="90" s="102" customFormat="1" ht="13.5" thickBot="1"/>
    <row r="91" spans="1:4" ht="16.5" thickBot="1">
      <c r="A91" s="73" t="s">
        <v>126</v>
      </c>
      <c r="B91" s="74" t="s">
        <v>489</v>
      </c>
      <c r="C91" s="74" t="s">
        <v>559</v>
      </c>
      <c r="D91" s="75" t="s">
        <v>491</v>
      </c>
    </row>
    <row r="92" spans="1:4" ht="16.5" thickBot="1">
      <c r="A92" s="271" t="s">
        <v>352</v>
      </c>
      <c r="B92" s="76" t="s">
        <v>492</v>
      </c>
      <c r="C92" s="77" t="s">
        <v>493</v>
      </c>
      <c r="D92" s="272"/>
    </row>
    <row r="93" spans="1:4" ht="19.5">
      <c r="A93" s="273" t="s">
        <v>353</v>
      </c>
      <c r="B93" s="55" t="s">
        <v>605</v>
      </c>
      <c r="C93" s="49" t="s">
        <v>493</v>
      </c>
      <c r="D93" s="274" t="s">
        <v>21</v>
      </c>
    </row>
    <row r="94" spans="1:4" ht="15.75">
      <c r="A94" s="273" t="s">
        <v>39</v>
      </c>
      <c r="B94" s="55" t="s">
        <v>607</v>
      </c>
      <c r="C94" s="85" t="s">
        <v>493</v>
      </c>
      <c r="D94" s="275" t="s">
        <v>22</v>
      </c>
    </row>
    <row r="95" spans="1:4" ht="15.75">
      <c r="A95" s="273"/>
      <c r="B95" s="55" t="s">
        <v>29</v>
      </c>
      <c r="C95" s="85" t="s">
        <v>30</v>
      </c>
      <c r="D95" s="308">
        <v>67.86</v>
      </c>
    </row>
    <row r="96" spans="1:4" ht="15.75">
      <c r="A96" s="273" t="s">
        <v>501</v>
      </c>
      <c r="B96" s="55" t="s">
        <v>31</v>
      </c>
      <c r="C96" s="65" t="s">
        <v>32</v>
      </c>
      <c r="D96" s="307">
        <v>5220</v>
      </c>
    </row>
    <row r="97" spans="1:4" ht="25.5">
      <c r="A97" s="273" t="s">
        <v>502</v>
      </c>
      <c r="B97" s="55" t="s">
        <v>611</v>
      </c>
      <c r="C97" s="85" t="s">
        <v>493</v>
      </c>
      <c r="D97" s="302" t="s">
        <v>33</v>
      </c>
    </row>
    <row r="98" spans="1:4" ht="15.75">
      <c r="A98" s="273" t="s">
        <v>504</v>
      </c>
      <c r="B98" s="55" t="s">
        <v>613</v>
      </c>
      <c r="C98" s="85" t="s">
        <v>493</v>
      </c>
      <c r="D98" s="288"/>
    </row>
    <row r="99" spans="1:4" ht="25.5">
      <c r="A99" s="273" t="s">
        <v>506</v>
      </c>
      <c r="B99" s="79" t="s">
        <v>615</v>
      </c>
      <c r="C99" s="85" t="s">
        <v>493</v>
      </c>
      <c r="D99" s="277" t="s">
        <v>25</v>
      </c>
    </row>
    <row r="100" spans="1:4" ht="15.75">
      <c r="A100" s="273" t="s">
        <v>508</v>
      </c>
      <c r="B100" s="55" t="s">
        <v>616</v>
      </c>
      <c r="C100" s="88" t="s">
        <v>493</v>
      </c>
      <c r="D100" s="278">
        <v>42552</v>
      </c>
    </row>
    <row r="101" spans="1:4" ht="15.75">
      <c r="A101" s="273" t="s">
        <v>510</v>
      </c>
      <c r="B101" s="65" t="s">
        <v>617</v>
      </c>
      <c r="C101" s="89" t="s">
        <v>4</v>
      </c>
      <c r="D101" s="276">
        <v>13</v>
      </c>
    </row>
    <row r="102" spans="1:4" ht="26.25" thickBot="1">
      <c r="A102" s="289">
        <v>11</v>
      </c>
      <c r="B102" s="285" t="s">
        <v>5</v>
      </c>
      <c r="C102" s="290" t="s">
        <v>493</v>
      </c>
      <c r="D102" s="287" t="s">
        <v>26</v>
      </c>
    </row>
    <row r="104" ht="12.75">
      <c r="B104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603</v>
      </c>
      <c r="B1" s="15"/>
      <c r="C1" s="15"/>
      <c r="D1" s="15"/>
    </row>
    <row r="2" spans="1:4" ht="14.25">
      <c r="A2" s="72" t="s">
        <v>604</v>
      </c>
      <c r="B2" s="15"/>
      <c r="C2" s="15"/>
      <c r="D2" s="15"/>
    </row>
    <row r="3" spans="1:4" ht="12.75">
      <c r="A3" s="15"/>
      <c r="B3" s="15"/>
      <c r="C3" s="15"/>
      <c r="D3" s="15"/>
    </row>
    <row r="4" ht="12.75">
      <c r="D4" s="270" t="s">
        <v>691</v>
      </c>
    </row>
    <row r="5" ht="13.5" thickBot="1"/>
    <row r="6" spans="1:4" ht="16.5" thickBot="1">
      <c r="A6" s="73" t="s">
        <v>126</v>
      </c>
      <c r="B6" s="74" t="s">
        <v>489</v>
      </c>
      <c r="C6" s="74" t="s">
        <v>559</v>
      </c>
      <c r="D6" s="75" t="s">
        <v>491</v>
      </c>
    </row>
    <row r="7" spans="1:4" ht="16.5" thickBot="1">
      <c r="A7" s="271" t="s">
        <v>352</v>
      </c>
      <c r="B7" s="76" t="s">
        <v>492</v>
      </c>
      <c r="C7" s="77" t="s">
        <v>493</v>
      </c>
      <c r="D7" s="272"/>
    </row>
    <row r="8" spans="1:4" ht="19.5">
      <c r="A8" s="273" t="s">
        <v>353</v>
      </c>
      <c r="B8" s="55" t="s">
        <v>605</v>
      </c>
      <c r="C8" s="49" t="s">
        <v>493</v>
      </c>
      <c r="D8" s="274" t="s">
        <v>681</v>
      </c>
    </row>
    <row r="9" spans="1:4" ht="15.75">
      <c r="A9" s="273" t="s">
        <v>39</v>
      </c>
      <c r="B9" s="55" t="s">
        <v>607</v>
      </c>
      <c r="C9" s="85" t="s">
        <v>493</v>
      </c>
      <c r="D9" s="275" t="s">
        <v>608</v>
      </c>
    </row>
    <row r="10" spans="1:4" ht="15.75">
      <c r="A10" s="273" t="s">
        <v>40</v>
      </c>
      <c r="B10" s="55" t="s">
        <v>242</v>
      </c>
      <c r="C10" s="85" t="s">
        <v>493</v>
      </c>
      <c r="D10" s="275" t="s">
        <v>246</v>
      </c>
    </row>
    <row r="11" spans="1:4" ht="15.75">
      <c r="A11" s="273" t="s">
        <v>501</v>
      </c>
      <c r="B11" s="55" t="s">
        <v>609</v>
      </c>
      <c r="C11" s="65" t="s">
        <v>610</v>
      </c>
      <c r="D11" s="307">
        <v>35.55</v>
      </c>
    </row>
    <row r="12" spans="1:4" ht="15.75">
      <c r="A12" s="273" t="s">
        <v>502</v>
      </c>
      <c r="B12" s="55" t="s">
        <v>611</v>
      </c>
      <c r="C12" s="85" t="s">
        <v>493</v>
      </c>
      <c r="D12" s="275" t="s">
        <v>0</v>
      </c>
    </row>
    <row r="13" spans="1:4" ht="15.75">
      <c r="A13" s="273" t="s">
        <v>504</v>
      </c>
      <c r="B13" s="55" t="s">
        <v>613</v>
      </c>
      <c r="C13" s="85" t="s">
        <v>493</v>
      </c>
      <c r="D13" s="275" t="s">
        <v>614</v>
      </c>
    </row>
    <row r="14" spans="1:4" ht="31.5">
      <c r="A14" s="273" t="s">
        <v>506</v>
      </c>
      <c r="B14" s="79" t="s">
        <v>615</v>
      </c>
      <c r="C14" s="85" t="s">
        <v>493</v>
      </c>
      <c r="D14" s="277" t="s">
        <v>692</v>
      </c>
    </row>
    <row r="15" spans="1:4" ht="15.75">
      <c r="A15" s="273" t="s">
        <v>508</v>
      </c>
      <c r="B15" s="55" t="s">
        <v>616</v>
      </c>
      <c r="C15" s="88" t="s">
        <v>493</v>
      </c>
      <c r="D15" s="278">
        <v>42917</v>
      </c>
    </row>
    <row r="16" spans="1:4" ht="15.75">
      <c r="A16" s="273" t="s">
        <v>510</v>
      </c>
      <c r="B16" s="65" t="s">
        <v>617</v>
      </c>
      <c r="C16" s="89" t="s">
        <v>2</v>
      </c>
      <c r="D16" s="279">
        <v>8.208</v>
      </c>
    </row>
    <row r="17" spans="1:4" ht="31.5">
      <c r="A17" s="280">
        <v>11</v>
      </c>
      <c r="B17" s="79" t="s">
        <v>619</v>
      </c>
      <c r="C17" s="90" t="s">
        <v>493</v>
      </c>
      <c r="D17" s="277" t="s">
        <v>693</v>
      </c>
    </row>
    <row r="18" spans="1:4" ht="15.75">
      <c r="A18" s="281" t="s">
        <v>620</v>
      </c>
      <c r="B18" s="55" t="s">
        <v>621</v>
      </c>
      <c r="C18" s="282" t="s">
        <v>3</v>
      </c>
      <c r="D18" s="326">
        <v>0.029</v>
      </c>
    </row>
    <row r="19" spans="1:4" ht="26.25" thickBot="1">
      <c r="A19" s="284" t="s">
        <v>623</v>
      </c>
      <c r="B19" s="285" t="s">
        <v>624</v>
      </c>
      <c r="C19" s="286" t="s">
        <v>493</v>
      </c>
      <c r="D19" s="277" t="s">
        <v>694</v>
      </c>
    </row>
    <row r="22" ht="13.5" thickBot="1"/>
    <row r="23" spans="1:4" ht="16.5" thickBot="1">
      <c r="A23" s="73" t="s">
        <v>126</v>
      </c>
      <c r="B23" s="74" t="s">
        <v>489</v>
      </c>
      <c r="C23" s="74" t="s">
        <v>559</v>
      </c>
      <c r="D23" s="75" t="s">
        <v>491</v>
      </c>
    </row>
    <row r="24" spans="1:4" ht="16.5" thickBot="1">
      <c r="A24" s="271" t="s">
        <v>352</v>
      </c>
      <c r="B24" s="76" t="s">
        <v>492</v>
      </c>
      <c r="C24" s="77" t="s">
        <v>493</v>
      </c>
      <c r="D24" s="272"/>
    </row>
    <row r="25" spans="1:4" ht="19.5">
      <c r="A25" s="273" t="s">
        <v>353</v>
      </c>
      <c r="B25" s="55" t="s">
        <v>605</v>
      </c>
      <c r="C25" s="49" t="s">
        <v>493</v>
      </c>
      <c r="D25" s="274" t="s">
        <v>247</v>
      </c>
    </row>
    <row r="26" spans="1:4" ht="15.75">
      <c r="A26" s="273" t="s">
        <v>39</v>
      </c>
      <c r="B26" s="55" t="s">
        <v>607</v>
      </c>
      <c r="C26" s="85" t="s">
        <v>493</v>
      </c>
      <c r="D26" s="275" t="s">
        <v>608</v>
      </c>
    </row>
    <row r="27" spans="1:4" ht="15.75">
      <c r="A27" s="273" t="s">
        <v>40</v>
      </c>
      <c r="B27" s="55" t="s">
        <v>242</v>
      </c>
      <c r="C27" s="85" t="s">
        <v>493</v>
      </c>
      <c r="D27" s="275" t="s">
        <v>246</v>
      </c>
    </row>
    <row r="28" spans="1:4" ht="15.75">
      <c r="A28" s="273" t="s">
        <v>501</v>
      </c>
      <c r="B28" s="55" t="s">
        <v>609</v>
      </c>
      <c r="C28" s="65" t="s">
        <v>610</v>
      </c>
      <c r="D28" s="307">
        <v>24.19</v>
      </c>
    </row>
    <row r="29" spans="1:4" ht="15.75">
      <c r="A29" s="273" t="s">
        <v>502</v>
      </c>
      <c r="B29" s="55" t="s">
        <v>611</v>
      </c>
      <c r="C29" s="85" t="s">
        <v>493</v>
      </c>
      <c r="D29" s="275" t="s">
        <v>0</v>
      </c>
    </row>
    <row r="30" spans="1:4" ht="15.75">
      <c r="A30" s="273" t="s">
        <v>504</v>
      </c>
      <c r="B30" s="55" t="s">
        <v>613</v>
      </c>
      <c r="C30" s="85" t="s">
        <v>493</v>
      </c>
      <c r="D30" s="288" t="s">
        <v>614</v>
      </c>
    </row>
    <row r="31" spans="1:4" ht="31.5">
      <c r="A31" s="273" t="s">
        <v>506</v>
      </c>
      <c r="B31" s="79" t="s">
        <v>615</v>
      </c>
      <c r="C31" s="85" t="s">
        <v>493</v>
      </c>
      <c r="D31" s="277" t="s">
        <v>695</v>
      </c>
    </row>
    <row r="32" spans="1:4" ht="15.75">
      <c r="A32" s="273" t="s">
        <v>508</v>
      </c>
      <c r="B32" s="55" t="s">
        <v>616</v>
      </c>
      <c r="C32" s="88" t="s">
        <v>493</v>
      </c>
      <c r="D32" s="278">
        <v>42917</v>
      </c>
    </row>
    <row r="33" spans="1:4" ht="15.75">
      <c r="A33" s="273" t="s">
        <v>510</v>
      </c>
      <c r="B33" s="65" t="s">
        <v>617</v>
      </c>
      <c r="C33" s="89" t="s">
        <v>4</v>
      </c>
      <c r="D33" s="276">
        <v>8.208</v>
      </c>
    </row>
    <row r="34" spans="1:4" ht="26.25" thickBot="1">
      <c r="A34" s="289">
        <v>11</v>
      </c>
      <c r="B34" s="285" t="s">
        <v>5</v>
      </c>
      <c r="C34" s="290" t="s">
        <v>493</v>
      </c>
      <c r="D34" s="287" t="s">
        <v>261</v>
      </c>
    </row>
    <row r="37" ht="13.5" thickBot="1"/>
    <row r="38" spans="1:4" ht="16.5" thickBot="1">
      <c r="A38" s="73" t="s">
        <v>126</v>
      </c>
      <c r="B38" s="74" t="s">
        <v>489</v>
      </c>
      <c r="C38" s="74" t="s">
        <v>559</v>
      </c>
      <c r="D38" s="75" t="s">
        <v>491</v>
      </c>
    </row>
    <row r="39" spans="1:4" ht="15.75">
      <c r="A39" s="271" t="s">
        <v>352</v>
      </c>
      <c r="B39" s="76" t="s">
        <v>492</v>
      </c>
      <c r="C39" s="77" t="s">
        <v>493</v>
      </c>
      <c r="D39" s="291"/>
    </row>
    <row r="40" spans="1:4" ht="18.75">
      <c r="A40" s="273" t="s">
        <v>353</v>
      </c>
      <c r="B40" s="55" t="s">
        <v>605</v>
      </c>
      <c r="C40" s="85" t="s">
        <v>493</v>
      </c>
      <c r="D40" s="292" t="s">
        <v>265</v>
      </c>
    </row>
    <row r="41" spans="1:4" ht="15.75">
      <c r="A41" s="273" t="s">
        <v>39</v>
      </c>
      <c r="B41" s="55" t="s">
        <v>607</v>
      </c>
      <c r="C41" s="85" t="s">
        <v>493</v>
      </c>
      <c r="D41" s="275" t="s">
        <v>608</v>
      </c>
    </row>
    <row r="42" spans="1:4" ht="15.75">
      <c r="A42" s="273" t="s">
        <v>40</v>
      </c>
      <c r="B42" s="55" t="s">
        <v>242</v>
      </c>
      <c r="C42" s="85" t="s">
        <v>493</v>
      </c>
      <c r="D42" s="275" t="s">
        <v>249</v>
      </c>
    </row>
    <row r="43" spans="1:4" ht="15.75">
      <c r="A43" s="273" t="s">
        <v>501</v>
      </c>
      <c r="B43" s="55" t="s">
        <v>609</v>
      </c>
      <c r="C43" s="65" t="s">
        <v>610</v>
      </c>
      <c r="D43" s="307">
        <v>1788.88</v>
      </c>
    </row>
    <row r="44" spans="1:4" ht="15.75">
      <c r="A44" s="273" t="s">
        <v>502</v>
      </c>
      <c r="B44" s="55" t="s">
        <v>611</v>
      </c>
      <c r="C44" s="85" t="s">
        <v>493</v>
      </c>
      <c r="D44" s="275" t="s">
        <v>6</v>
      </c>
    </row>
    <row r="45" spans="1:4" ht="15.75">
      <c r="A45" s="273" t="s">
        <v>504</v>
      </c>
      <c r="B45" s="55" t="s">
        <v>613</v>
      </c>
      <c r="C45" s="85" t="s">
        <v>493</v>
      </c>
      <c r="D45" s="288" t="s">
        <v>628</v>
      </c>
    </row>
    <row r="46" spans="1:4" ht="31.5">
      <c r="A46" s="273" t="s">
        <v>506</v>
      </c>
      <c r="B46" s="79" t="s">
        <v>615</v>
      </c>
      <c r="C46" s="85" t="s">
        <v>493</v>
      </c>
      <c r="D46" s="277" t="s">
        <v>696</v>
      </c>
    </row>
    <row r="47" spans="1:4" ht="15.75">
      <c r="A47" s="273" t="s">
        <v>508</v>
      </c>
      <c r="B47" s="55" t="s">
        <v>616</v>
      </c>
      <c r="C47" s="88" t="s">
        <v>493</v>
      </c>
      <c r="D47" s="278">
        <v>42917</v>
      </c>
    </row>
    <row r="48" spans="1:4" ht="15.75">
      <c r="A48" s="273" t="s">
        <v>510</v>
      </c>
      <c r="B48" s="65" t="s">
        <v>271</v>
      </c>
      <c r="C48" s="95" t="s">
        <v>7</v>
      </c>
      <c r="D48" s="293">
        <v>0.0323</v>
      </c>
    </row>
    <row r="49" spans="1:4" ht="15.75">
      <c r="A49" s="273" t="s">
        <v>630</v>
      </c>
      <c r="B49" s="65" t="s">
        <v>273</v>
      </c>
      <c r="C49" s="95" t="s">
        <v>7</v>
      </c>
      <c r="D49" s="294">
        <v>0.0283</v>
      </c>
    </row>
    <row r="50" spans="1:4" ht="15.75">
      <c r="A50" s="273" t="s">
        <v>631</v>
      </c>
      <c r="B50" s="65" t="s">
        <v>274</v>
      </c>
      <c r="C50" s="95" t="s">
        <v>7</v>
      </c>
      <c r="D50" s="294">
        <v>0.0243</v>
      </c>
    </row>
    <row r="51" spans="1:4" ht="15.75">
      <c r="A51" s="273" t="s">
        <v>632</v>
      </c>
      <c r="B51" s="65" t="s">
        <v>275</v>
      </c>
      <c r="C51" s="95" t="s">
        <v>7</v>
      </c>
      <c r="D51" s="295">
        <v>0.0254</v>
      </c>
    </row>
    <row r="52" spans="1:4" ht="25.5">
      <c r="A52" s="280">
        <v>11</v>
      </c>
      <c r="B52" s="79" t="s">
        <v>626</v>
      </c>
      <c r="C52" s="90" t="s">
        <v>493</v>
      </c>
      <c r="D52" s="296" t="s">
        <v>8</v>
      </c>
    </row>
    <row r="53" ht="15.75">
      <c r="B53" s="297" t="s">
        <v>703</v>
      </c>
    </row>
    <row r="55" ht="13.5" thickBot="1"/>
    <row r="56" spans="1:4" ht="16.5" thickBot="1">
      <c r="A56" s="73" t="s">
        <v>126</v>
      </c>
      <c r="B56" s="74" t="s">
        <v>489</v>
      </c>
      <c r="C56" s="74" t="s">
        <v>559</v>
      </c>
      <c r="D56" s="75" t="s">
        <v>491</v>
      </c>
    </row>
    <row r="57" spans="1:4" ht="15.75">
      <c r="A57" s="271" t="s">
        <v>352</v>
      </c>
      <c r="B57" s="76" t="s">
        <v>492</v>
      </c>
      <c r="C57" s="77" t="s">
        <v>493</v>
      </c>
      <c r="D57" s="291"/>
    </row>
    <row r="58" spans="1:4" ht="18.75">
      <c r="A58" s="273" t="s">
        <v>353</v>
      </c>
      <c r="B58" s="55" t="s">
        <v>605</v>
      </c>
      <c r="C58" s="85" t="s">
        <v>493</v>
      </c>
      <c r="D58" s="292" t="s">
        <v>634</v>
      </c>
    </row>
    <row r="59" spans="1:4" ht="15.75">
      <c r="A59" s="273" t="s">
        <v>39</v>
      </c>
      <c r="B59" s="55" t="s">
        <v>607</v>
      </c>
      <c r="C59" s="85" t="s">
        <v>493</v>
      </c>
      <c r="D59" s="275" t="s">
        <v>608</v>
      </c>
    </row>
    <row r="60" spans="1:4" ht="15.75">
      <c r="A60" s="273" t="s">
        <v>40</v>
      </c>
      <c r="B60" s="55" t="s">
        <v>242</v>
      </c>
      <c r="C60" s="85" t="s">
        <v>493</v>
      </c>
      <c r="D60" s="275" t="s">
        <v>249</v>
      </c>
    </row>
    <row r="61" spans="1:4" ht="15.75">
      <c r="A61" s="273" t="s">
        <v>501</v>
      </c>
      <c r="B61" s="55" t="s">
        <v>609</v>
      </c>
      <c r="C61" s="65" t="s">
        <v>28</v>
      </c>
      <c r="D61" s="307">
        <v>1788.88</v>
      </c>
    </row>
    <row r="62" spans="1:4" ht="15.75">
      <c r="A62" s="273"/>
      <c r="B62" s="55" t="s">
        <v>697</v>
      </c>
      <c r="C62" s="65" t="s">
        <v>698</v>
      </c>
      <c r="D62" s="307">
        <v>95.31</v>
      </c>
    </row>
    <row r="63" spans="1:4" ht="15.75">
      <c r="A63" s="273" t="s">
        <v>502</v>
      </c>
      <c r="B63" s="55" t="s">
        <v>611</v>
      </c>
      <c r="C63" s="85" t="s">
        <v>493</v>
      </c>
      <c r="D63" s="275" t="s">
        <v>6</v>
      </c>
    </row>
    <row r="64" spans="1:4" ht="15.75">
      <c r="A64" s="273" t="s">
        <v>504</v>
      </c>
      <c r="B64" s="55" t="s">
        <v>613</v>
      </c>
      <c r="C64" s="85" t="s">
        <v>493</v>
      </c>
      <c r="D64" s="288" t="s">
        <v>628</v>
      </c>
    </row>
    <row r="65" spans="1:4" ht="31.5">
      <c r="A65" s="273" t="s">
        <v>506</v>
      </c>
      <c r="B65" s="79" t="s">
        <v>615</v>
      </c>
      <c r="C65" s="85" t="s">
        <v>493</v>
      </c>
      <c r="D65" s="277" t="s">
        <v>699</v>
      </c>
    </row>
    <row r="66" spans="1:4" ht="15.75">
      <c r="A66" s="273" t="s">
        <v>508</v>
      </c>
      <c r="B66" s="55" t="s">
        <v>616</v>
      </c>
      <c r="C66" s="88" t="s">
        <v>493</v>
      </c>
      <c r="D66" s="278">
        <v>42917</v>
      </c>
    </row>
    <row r="67" spans="1:4" ht="15.75">
      <c r="A67" s="273" t="s">
        <v>510</v>
      </c>
      <c r="B67" s="65" t="s">
        <v>635</v>
      </c>
      <c r="C67" s="99" t="s">
        <v>2</v>
      </c>
      <c r="D67" s="293">
        <v>3.496</v>
      </c>
    </row>
    <row r="68" spans="1:4" ht="26.25" thickBot="1">
      <c r="A68" s="289">
        <v>11</v>
      </c>
      <c r="B68" s="285" t="s">
        <v>5</v>
      </c>
      <c r="C68" s="290" t="s">
        <v>493</v>
      </c>
      <c r="D68" s="287" t="s">
        <v>261</v>
      </c>
    </row>
    <row r="71" ht="13.5" thickBot="1"/>
    <row r="72" spans="1:4" ht="16.5" thickBot="1">
      <c r="A72" s="73" t="s">
        <v>126</v>
      </c>
      <c r="B72" s="74" t="s">
        <v>489</v>
      </c>
      <c r="C72" s="74" t="s">
        <v>559</v>
      </c>
      <c r="D72" s="75" t="s">
        <v>491</v>
      </c>
    </row>
    <row r="73" spans="1:4" ht="15.75">
      <c r="A73" s="298" t="s">
        <v>352</v>
      </c>
      <c r="B73" s="299" t="s">
        <v>492</v>
      </c>
      <c r="C73" s="300" t="s">
        <v>493</v>
      </c>
      <c r="D73" s="301"/>
    </row>
    <row r="74" spans="1:4" ht="18.75">
      <c r="A74" s="273" t="s">
        <v>353</v>
      </c>
      <c r="B74" s="55" t="s">
        <v>605</v>
      </c>
      <c r="C74" s="85" t="s">
        <v>493</v>
      </c>
      <c r="D74" s="292" t="s">
        <v>284</v>
      </c>
    </row>
    <row r="75" spans="1:4" ht="15.75">
      <c r="A75" s="273" t="s">
        <v>39</v>
      </c>
      <c r="B75" s="55" t="s">
        <v>607</v>
      </c>
      <c r="C75" s="85" t="s">
        <v>493</v>
      </c>
      <c r="D75" s="302" t="s">
        <v>9</v>
      </c>
    </row>
    <row r="76" spans="1:4" ht="15.75">
      <c r="A76" s="273" t="s">
        <v>40</v>
      </c>
      <c r="B76" s="55" t="s">
        <v>242</v>
      </c>
      <c r="C76" s="85" t="s">
        <v>493</v>
      </c>
      <c r="D76" s="275" t="s">
        <v>10</v>
      </c>
    </row>
    <row r="77" spans="1:4" ht="25.5">
      <c r="A77" s="273" t="s">
        <v>501</v>
      </c>
      <c r="B77" s="79" t="s">
        <v>638</v>
      </c>
      <c r="C77" s="65" t="s">
        <v>610</v>
      </c>
      <c r="D77" s="307">
        <v>3.38</v>
      </c>
    </row>
    <row r="78" spans="1:4" ht="15.75">
      <c r="A78" s="273" t="s">
        <v>639</v>
      </c>
      <c r="B78" s="79" t="s">
        <v>640</v>
      </c>
      <c r="C78" s="65" t="s">
        <v>610</v>
      </c>
      <c r="D78" s="307">
        <v>4.25</v>
      </c>
    </row>
    <row r="79" spans="1:4" ht="15.75">
      <c r="A79" s="273" t="s">
        <v>502</v>
      </c>
      <c r="B79" s="55" t="s">
        <v>611</v>
      </c>
      <c r="C79" s="85" t="s">
        <v>493</v>
      </c>
      <c r="D79" s="275" t="s">
        <v>11</v>
      </c>
    </row>
    <row r="80" spans="1:4" ht="15.75">
      <c r="A80" s="273" t="s">
        <v>504</v>
      </c>
      <c r="B80" s="55" t="s">
        <v>613</v>
      </c>
      <c r="C80" s="85" t="s">
        <v>493</v>
      </c>
      <c r="D80" s="288" t="s">
        <v>12</v>
      </c>
    </row>
    <row r="81" spans="1:4" ht="25.5">
      <c r="A81" s="273" t="s">
        <v>506</v>
      </c>
      <c r="B81" s="79" t="s">
        <v>615</v>
      </c>
      <c r="C81" s="85" t="s">
        <v>493</v>
      </c>
      <c r="D81" s="277" t="s">
        <v>643</v>
      </c>
    </row>
    <row r="82" spans="1:4" ht="15.75">
      <c r="A82" s="273" t="s">
        <v>508</v>
      </c>
      <c r="B82" s="55" t="s">
        <v>616</v>
      </c>
      <c r="C82" s="88" t="s">
        <v>493</v>
      </c>
      <c r="D82" s="278">
        <v>42917</v>
      </c>
    </row>
    <row r="83" spans="1:4" ht="27.75" customHeight="1">
      <c r="A83" s="280">
        <v>10</v>
      </c>
      <c r="B83" s="55" t="s">
        <v>617</v>
      </c>
      <c r="C83" s="49" t="s">
        <v>13</v>
      </c>
      <c r="D83" s="303" t="s">
        <v>14</v>
      </c>
    </row>
    <row r="84" spans="1:4" ht="31.5">
      <c r="A84" s="304">
        <v>11</v>
      </c>
      <c r="B84" s="79" t="s">
        <v>644</v>
      </c>
      <c r="C84" s="48" t="s">
        <v>15</v>
      </c>
      <c r="D84" s="295">
        <v>0.6</v>
      </c>
    </row>
    <row r="85" spans="1:4" ht="32.25" customHeight="1">
      <c r="A85" s="304" t="s">
        <v>16</v>
      </c>
      <c r="B85" s="79" t="s">
        <v>17</v>
      </c>
      <c r="C85" s="48" t="s">
        <v>15</v>
      </c>
      <c r="D85" s="295">
        <v>1.3</v>
      </c>
    </row>
    <row r="86" spans="1:4" ht="30" customHeight="1">
      <c r="A86" s="280">
        <v>12</v>
      </c>
      <c r="B86" s="79" t="s">
        <v>626</v>
      </c>
      <c r="C86" s="49"/>
      <c r="D86" s="277" t="s">
        <v>700</v>
      </c>
    </row>
    <row r="87" spans="1:4" s="102" customFormat="1" ht="26.25" thickBot="1">
      <c r="A87" s="289" t="s">
        <v>18</v>
      </c>
      <c r="B87" s="285" t="s">
        <v>624</v>
      </c>
      <c r="C87" s="305"/>
      <c r="D87" s="277" t="s">
        <v>694</v>
      </c>
    </row>
    <row r="88" s="102" customFormat="1" ht="12.75"/>
    <row r="89" s="102" customFormat="1" ht="38.25">
      <c r="B89" s="306" t="s">
        <v>20</v>
      </c>
    </row>
    <row r="90" s="102" customFormat="1" ht="12.75"/>
    <row r="91" s="102" customFormat="1" ht="13.5" thickBot="1"/>
    <row r="92" spans="1:4" ht="16.5" thickBot="1">
      <c r="A92" s="73" t="s">
        <v>126</v>
      </c>
      <c r="B92" s="74" t="s">
        <v>489</v>
      </c>
      <c r="C92" s="74" t="s">
        <v>559</v>
      </c>
      <c r="D92" s="75" t="s">
        <v>491</v>
      </c>
    </row>
    <row r="93" spans="1:4" ht="16.5" thickBot="1">
      <c r="A93" s="271" t="s">
        <v>352</v>
      </c>
      <c r="B93" s="76" t="s">
        <v>492</v>
      </c>
      <c r="C93" s="77" t="s">
        <v>493</v>
      </c>
      <c r="D93" s="272"/>
    </row>
    <row r="94" spans="1:4" ht="19.5">
      <c r="A94" s="273" t="s">
        <v>353</v>
      </c>
      <c r="B94" s="55" t="s">
        <v>605</v>
      </c>
      <c r="C94" s="49" t="s">
        <v>493</v>
      </c>
      <c r="D94" s="274" t="s">
        <v>21</v>
      </c>
    </row>
    <row r="95" spans="1:4" ht="15.75">
      <c r="A95" s="273" t="s">
        <v>39</v>
      </c>
      <c r="B95" s="55" t="s">
        <v>607</v>
      </c>
      <c r="C95" s="85" t="s">
        <v>493</v>
      </c>
      <c r="D95" s="275" t="s">
        <v>22</v>
      </c>
    </row>
    <row r="96" spans="1:4" ht="15.75">
      <c r="A96" s="273"/>
      <c r="B96" s="55" t="s">
        <v>701</v>
      </c>
      <c r="C96" s="85" t="s">
        <v>30</v>
      </c>
      <c r="D96" s="308">
        <v>70.49</v>
      </c>
    </row>
    <row r="97" spans="1:4" ht="15.75">
      <c r="A97" s="273" t="s">
        <v>501</v>
      </c>
      <c r="B97" s="55" t="s">
        <v>31</v>
      </c>
      <c r="C97" s="65" t="s">
        <v>32</v>
      </c>
      <c r="D97" s="307">
        <v>5422</v>
      </c>
    </row>
    <row r="98" spans="1:4" ht="25.5">
      <c r="A98" s="273" t="s">
        <v>502</v>
      </c>
      <c r="B98" s="55" t="s">
        <v>611</v>
      </c>
      <c r="C98" s="85" t="s">
        <v>493</v>
      </c>
      <c r="D98" s="302" t="s">
        <v>33</v>
      </c>
    </row>
    <row r="99" spans="1:4" ht="15.75">
      <c r="A99" s="273" t="s">
        <v>504</v>
      </c>
      <c r="B99" s="55" t="s">
        <v>613</v>
      </c>
      <c r="C99" s="85" t="s">
        <v>493</v>
      </c>
      <c r="D99" s="288"/>
    </row>
    <row r="100" spans="1:4" ht="31.5">
      <c r="A100" s="273" t="s">
        <v>506</v>
      </c>
      <c r="B100" s="79" t="s">
        <v>615</v>
      </c>
      <c r="C100" s="85" t="s">
        <v>493</v>
      </c>
      <c r="D100" s="277" t="s">
        <v>702</v>
      </c>
    </row>
    <row r="101" spans="1:4" ht="15.75">
      <c r="A101" s="273" t="s">
        <v>508</v>
      </c>
      <c r="B101" s="55" t="s">
        <v>616</v>
      </c>
      <c r="C101" s="88" t="s">
        <v>493</v>
      </c>
      <c r="D101" s="278">
        <v>42917</v>
      </c>
    </row>
    <row r="102" spans="1:4" ht="15.75">
      <c r="A102" s="273" t="s">
        <v>510</v>
      </c>
      <c r="B102" s="65" t="s">
        <v>617</v>
      </c>
      <c r="C102" s="89" t="s">
        <v>4</v>
      </c>
      <c r="D102" s="276">
        <v>13</v>
      </c>
    </row>
    <row r="103" spans="1:4" ht="26.25" thickBot="1">
      <c r="A103" s="289">
        <v>11</v>
      </c>
      <c r="B103" s="285" t="s">
        <v>5</v>
      </c>
      <c r="C103" s="290" t="s">
        <v>493</v>
      </c>
      <c r="D103" s="287" t="s">
        <v>26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15" customWidth="1"/>
    <col min="2" max="2" width="62.421875" style="15" customWidth="1"/>
    <col min="3" max="3" width="10.8515625" style="15" customWidth="1"/>
    <col min="4" max="4" width="10.421875" style="15" customWidth="1"/>
    <col min="5" max="16384" width="9.140625" style="15" customWidth="1"/>
  </cols>
  <sheetData>
    <row r="1" ht="15.75">
      <c r="A1" s="47" t="s">
        <v>650</v>
      </c>
    </row>
    <row r="2" ht="15.75">
      <c r="A2" s="47" t="s">
        <v>651</v>
      </c>
    </row>
    <row r="4" spans="1:4" ht="31.5">
      <c r="A4" s="48" t="s">
        <v>126</v>
      </c>
      <c r="B4" s="49" t="s">
        <v>489</v>
      </c>
      <c r="C4" s="49" t="s">
        <v>559</v>
      </c>
      <c r="D4" s="49" t="s">
        <v>491</v>
      </c>
    </row>
    <row r="5" spans="1:4" ht="15.75">
      <c r="A5" s="55" t="s">
        <v>352</v>
      </c>
      <c r="B5" s="55" t="s">
        <v>492</v>
      </c>
      <c r="C5" s="49" t="s">
        <v>493</v>
      </c>
      <c r="D5" s="445" t="s">
        <v>652</v>
      </c>
    </row>
    <row r="6" spans="1:4" ht="15.75">
      <c r="A6" s="55" t="s">
        <v>353</v>
      </c>
      <c r="B6" s="55" t="s">
        <v>653</v>
      </c>
      <c r="C6" s="49" t="s">
        <v>493</v>
      </c>
      <c r="D6" s="446"/>
    </row>
    <row r="7" spans="1:4" ht="15.75">
      <c r="A7" s="55" t="s">
        <v>39</v>
      </c>
      <c r="B7" s="55" t="s">
        <v>654</v>
      </c>
      <c r="C7" s="49" t="s">
        <v>493</v>
      </c>
      <c r="D7" s="446"/>
    </row>
    <row r="8" spans="1:4" ht="25.5">
      <c r="A8" s="55" t="s">
        <v>40</v>
      </c>
      <c r="B8" s="79" t="s">
        <v>655</v>
      </c>
      <c r="C8" s="55" t="s">
        <v>526</v>
      </c>
      <c r="D8" s="446"/>
    </row>
    <row r="9" spans="1:4" ht="25.5">
      <c r="A9" s="103" t="s">
        <v>656</v>
      </c>
      <c r="B9" s="67"/>
      <c r="C9" s="104"/>
      <c r="D9" s="446"/>
    </row>
    <row r="10" spans="1:4" ht="15.75">
      <c r="A10" s="55" t="s">
        <v>501</v>
      </c>
      <c r="B10" s="55" t="s">
        <v>657</v>
      </c>
      <c r="C10" s="49" t="s">
        <v>493</v>
      </c>
      <c r="D10" s="446"/>
    </row>
    <row r="11" spans="1:4" ht="15.75">
      <c r="A11" s="55" t="s">
        <v>502</v>
      </c>
      <c r="B11" s="55" t="s">
        <v>658</v>
      </c>
      <c r="C11" s="49" t="s">
        <v>493</v>
      </c>
      <c r="D11" s="446"/>
    </row>
    <row r="12" spans="1:4" ht="15.75">
      <c r="A12" s="55" t="s">
        <v>504</v>
      </c>
      <c r="B12" s="55" t="s">
        <v>659</v>
      </c>
      <c r="C12" s="49" t="s">
        <v>493</v>
      </c>
      <c r="D12" s="446"/>
    </row>
    <row r="13" spans="1:4" ht="15.75">
      <c r="A13" s="55" t="s">
        <v>506</v>
      </c>
      <c r="B13" s="55" t="s">
        <v>660</v>
      </c>
      <c r="C13" s="49" t="s">
        <v>493</v>
      </c>
      <c r="D13" s="446"/>
    </row>
    <row r="14" spans="1:4" ht="12.75">
      <c r="A14" s="55" t="s">
        <v>508</v>
      </c>
      <c r="B14" s="55" t="s">
        <v>661</v>
      </c>
      <c r="C14" s="55" t="s">
        <v>610</v>
      </c>
      <c r="D14" s="446"/>
    </row>
    <row r="15" spans="1:4" ht="25.5">
      <c r="A15" s="55" t="s">
        <v>510</v>
      </c>
      <c r="B15" s="79" t="s">
        <v>662</v>
      </c>
      <c r="C15" s="49" t="s">
        <v>493</v>
      </c>
      <c r="D15" s="44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15" customWidth="1"/>
    <col min="2" max="2" width="62.421875" style="15" customWidth="1"/>
    <col min="3" max="3" width="10.8515625" style="15" customWidth="1"/>
    <col min="4" max="4" width="12.140625" style="15" customWidth="1"/>
    <col min="5" max="16384" width="9.140625" style="15" customWidth="1"/>
  </cols>
  <sheetData>
    <row r="1" ht="15.75">
      <c r="A1" s="47" t="s">
        <v>663</v>
      </c>
    </row>
    <row r="2" ht="15.75">
      <c r="A2" s="47" t="s">
        <v>664</v>
      </c>
    </row>
    <row r="4" spans="1:4" ht="31.5">
      <c r="A4" s="48" t="s">
        <v>126</v>
      </c>
      <c r="B4" s="49" t="s">
        <v>489</v>
      </c>
      <c r="C4" s="49" t="s">
        <v>559</v>
      </c>
      <c r="D4" s="49" t="s">
        <v>491</v>
      </c>
    </row>
    <row r="5" spans="1:4" ht="15.75">
      <c r="A5" s="55" t="s">
        <v>352</v>
      </c>
      <c r="B5" s="55" t="s">
        <v>492</v>
      </c>
      <c r="C5" s="49" t="s">
        <v>493</v>
      </c>
      <c r="D5" s="51"/>
    </row>
    <row r="6" spans="1:4" ht="12.75">
      <c r="A6" s="57" t="s">
        <v>665</v>
      </c>
      <c r="B6" s="58"/>
      <c r="C6" s="58"/>
      <c r="D6" s="59"/>
    </row>
    <row r="7" spans="1:4" ht="15.75">
      <c r="A7" s="55" t="s">
        <v>353</v>
      </c>
      <c r="B7" s="55" t="s">
        <v>666</v>
      </c>
      <c r="C7" s="49" t="s">
        <v>493</v>
      </c>
      <c r="D7" s="51"/>
    </row>
    <row r="8" spans="1:4" ht="38.25">
      <c r="A8" s="55" t="s">
        <v>39</v>
      </c>
      <c r="B8" s="79" t="s">
        <v>667</v>
      </c>
      <c r="C8" s="105" t="s">
        <v>610</v>
      </c>
      <c r="D8" s="51"/>
    </row>
    <row r="9" spans="1:4" ht="38.25">
      <c r="A9" s="55" t="s">
        <v>40</v>
      </c>
      <c r="B9" s="79" t="s">
        <v>668</v>
      </c>
      <c r="C9" s="51"/>
      <c r="D9" s="51"/>
    </row>
    <row r="10" spans="1:4" ht="12.75">
      <c r="A10" s="55" t="s">
        <v>501</v>
      </c>
      <c r="B10" s="55" t="s">
        <v>548</v>
      </c>
      <c r="C10" s="105" t="s">
        <v>493</v>
      </c>
      <c r="D10" s="51"/>
    </row>
    <row r="13" spans="1:6" ht="16.5" customHeight="1">
      <c r="A13" s="448" t="s">
        <v>669</v>
      </c>
      <c r="B13" s="449"/>
      <c r="C13" s="449"/>
      <c r="D13" s="449"/>
      <c r="E13" s="449"/>
      <c r="F13" s="449"/>
    </row>
    <row r="14" spans="1:6" ht="12.75">
      <c r="A14" s="448" t="s">
        <v>670</v>
      </c>
      <c r="B14" s="449"/>
      <c r="C14" s="449"/>
      <c r="D14" s="449"/>
      <c r="E14" s="449"/>
      <c r="F14" s="449"/>
    </row>
    <row r="15" spans="1:6" ht="12.75">
      <c r="A15" s="448" t="s">
        <v>671</v>
      </c>
      <c r="B15" s="449"/>
      <c r="C15" s="449"/>
      <c r="D15" s="449"/>
      <c r="E15" s="449"/>
      <c r="F15" s="44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15" customWidth="1"/>
    <col min="2" max="2" width="62.421875" style="15" customWidth="1"/>
    <col min="3" max="3" width="10.8515625" style="15" customWidth="1"/>
    <col min="4" max="4" width="22.57421875" style="15" customWidth="1"/>
    <col min="5" max="16384" width="9.140625" style="15" customWidth="1"/>
  </cols>
  <sheetData>
    <row r="1" ht="15.75">
      <c r="A1" s="47" t="s">
        <v>672</v>
      </c>
    </row>
    <row r="2" ht="15.75">
      <c r="A2" s="47" t="s">
        <v>673</v>
      </c>
    </row>
    <row r="4" spans="1:4" ht="31.5">
      <c r="A4" s="48" t="s">
        <v>126</v>
      </c>
      <c r="B4" s="49" t="s">
        <v>489</v>
      </c>
      <c r="C4" s="49" t="s">
        <v>559</v>
      </c>
      <c r="D4" s="49" t="s">
        <v>491</v>
      </c>
    </row>
    <row r="5" spans="1:4" ht="15.75">
      <c r="A5" s="55" t="s">
        <v>352</v>
      </c>
      <c r="B5" s="55" t="s">
        <v>492</v>
      </c>
      <c r="C5" s="49" t="s">
        <v>493</v>
      </c>
      <c r="D5" s="450" t="s">
        <v>674</v>
      </c>
    </row>
    <row r="6" spans="1:4" ht="25.5">
      <c r="A6" s="55" t="s">
        <v>353</v>
      </c>
      <c r="B6" s="79" t="s">
        <v>675</v>
      </c>
      <c r="C6" s="49" t="s">
        <v>493</v>
      </c>
      <c r="D6" s="451"/>
    </row>
    <row r="7" spans="1:4" ht="25.5">
      <c r="A7" s="55" t="s">
        <v>39</v>
      </c>
      <c r="B7" s="79" t="s">
        <v>676</v>
      </c>
      <c r="C7" s="49" t="s">
        <v>493</v>
      </c>
      <c r="D7" s="45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2018-08-02T04:50:29Z</dcterms:modified>
  <cp:category/>
  <cp:version/>
  <cp:contentType/>
  <cp:contentStatus/>
</cp:coreProperties>
</file>