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125" windowWidth="15480" windowHeight="1140" firstSheet="7" activeTab="11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Итог2015" sheetId="10" r:id="rId10"/>
    <sheet name="Итог2016К" sheetId="11" r:id="rId11"/>
    <sheet name="Итоги2017" sheetId="12" r:id="rId12"/>
  </sheets>
  <externalReferences>
    <externalReference r:id="rId15"/>
  </externalReferences>
  <definedNames>
    <definedName name="_xlnm.Print_Area" localSheetId="10">'Итог2016К'!$A$1:$D$114</definedName>
    <definedName name="_xlnm.Print_Area" localSheetId="11">'Итоги2017'!$A$1:$D$130</definedName>
    <definedName name="_xlnm.Print_Area" localSheetId="0">'Форма2.1,2.2_СведМКД'!$A$1:$F$112</definedName>
  </definedNames>
  <calcPr fullCalcOnLoad="1"/>
</workbook>
</file>

<file path=xl/sharedStrings.xml><?xml version="1.0" encoding="utf-8"?>
<sst xmlns="http://schemas.openxmlformats.org/spreadsheetml/2006/main" count="2751" uniqueCount="609">
  <si>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</si>
  <si>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</si>
  <si>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</si>
  <si>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</si>
  <si>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</si>
  <si>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</si>
  <si>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</si>
  <si>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</si>
  <si>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</si>
  <si>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</si>
  <si>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</si>
  <si>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</si>
  <si>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</si>
  <si>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</si>
  <si>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</si>
  <si>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</si>
  <si>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</si>
  <si>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</si>
  <si>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</si>
  <si>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</si>
  <si>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</si>
  <si>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</si>
  <si>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</si>
  <si>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</si>
  <si>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</si>
  <si>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</si>
  <si>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</si>
  <si>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</si>
  <si>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</si>
  <si>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</si>
  <si>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</si>
  <si>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</si>
  <si>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</si>
  <si>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</si>
  <si>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</si>
  <si>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</si>
  <si>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</si>
  <si>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</si>
  <si>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</si>
  <si>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</si>
  <si>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деревянные</t>
  </si>
  <si>
    <t>отсутствуют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</si>
  <si>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</si>
  <si>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</si>
  <si>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</si>
  <si>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</si>
  <si>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</si>
  <si>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</si>
  <si>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</si>
  <si>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</si>
  <si>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</si>
  <si>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</si>
  <si>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</si>
  <si>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</si>
  <si>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</si>
  <si>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</si>
  <si>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</si>
  <si>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</si>
  <si>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</si>
  <si>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</si>
  <si>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</si>
  <si>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</si>
  <si>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</si>
  <si>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</si>
  <si>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</si>
  <si>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</si>
  <si>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</si>
  <si>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</si>
  <si>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</si>
  <si>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</si>
  <si>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</si>
  <si>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</si>
  <si>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</si>
  <si>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</si>
  <si>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</si>
  <si>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</si>
  <si>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</si>
  <si>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</si>
  <si>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</si>
  <si>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</si>
  <si>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</si>
  <si>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</si>
  <si>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</si>
  <si>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</si>
  <si>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</si>
  <si>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</si>
  <si>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</si>
  <si>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</si>
  <si>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</si>
  <si>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</si>
  <si>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</si>
  <si>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</si>
  <si>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</si>
  <si>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</si>
  <si>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</si>
  <si>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</si>
  <si>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</si>
  <si>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</si>
  <si>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</si>
  <si>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</si>
  <si>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</si>
  <si>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</si>
  <si>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</si>
  <si>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</si>
  <si>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</si>
  <si>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</si>
  <si>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</si>
  <si>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</si>
  <si>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</si>
  <si>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</si>
  <si>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</si>
  <si>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</si>
  <si>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</si>
  <si>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</si>
  <si>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</si>
  <si>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</si>
  <si>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</si>
  <si>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</si>
  <si>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</si>
  <si>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</si>
  <si>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</si>
  <si>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</si>
  <si>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</si>
  <si>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</si>
  <si>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</si>
  <si>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</si>
  <si>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</si>
  <si>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</si>
  <si>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</si>
  <si>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</si>
  <si>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</si>
  <si>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</si>
  <si>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</si>
  <si>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</si>
  <si>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центральное</t>
  </si>
  <si>
    <t>Куб.м/чел. *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</si>
  <si>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</si>
  <si>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</si>
  <si>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</si>
  <si>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</si>
  <si>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</si>
  <si>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</si>
  <si>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</si>
  <si>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</si>
  <si>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</si>
  <si>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</si>
  <si>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</si>
  <si>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</si>
  <si>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согласно конкурсной документации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</si>
  <si>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</si>
  <si>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</si>
  <si>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</si>
  <si>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</si>
  <si>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</si>
  <si>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</si>
  <si>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</si>
  <si>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руб. за год согласно справке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</si>
  <si>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</si>
  <si>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</si>
  <si>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</si>
  <si>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</si>
  <si>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</si>
  <si>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</si>
  <si>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</si>
  <si>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</si>
  <si>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</si>
  <si>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</si>
  <si>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</si>
  <si>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</si>
  <si>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</si>
  <si>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</si>
  <si>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</si>
  <si>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</si>
  <si>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</si>
  <si>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</si>
  <si>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</si>
  <si>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</si>
  <si>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</si>
  <si>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</si>
  <si>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</si>
  <si>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</si>
  <si>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</si>
  <si>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</si>
  <si>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</si>
  <si>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</si>
  <si>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</si>
  <si>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</si>
  <si>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</si>
  <si>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</si>
  <si>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</si>
  <si>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</si>
  <si>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</si>
  <si>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</si>
  <si>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</si>
  <si>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</si>
  <si>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</si>
  <si>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</si>
  <si>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</si>
  <si>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</si>
  <si>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</si>
  <si>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</si>
  <si>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</si>
  <si>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</si>
  <si>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</si>
  <si>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</si>
  <si>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</si>
  <si>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</si>
  <si>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</si>
  <si>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</si>
  <si>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</si>
  <si>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</si>
  <si>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</si>
  <si>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</si>
  <si>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</si>
  <si>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</si>
  <si>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Протокол общего собрания собственников помещений, содержащий результат (решение) собрания</t>
  </si>
  <si>
    <t>скатная</t>
  </si>
  <si>
    <t>шиферная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</si>
  <si>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</si>
  <si>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</si>
  <si>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1.</t>
  </si>
  <si>
    <t>2.</t>
  </si>
  <si>
    <t>3.</t>
  </si>
  <si>
    <t>4.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</si>
  <si>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</si>
  <si>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</si>
  <si>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</si>
  <si>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</si>
  <si>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</si>
  <si>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</si>
  <si>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</si>
  <si>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</si>
  <si>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</si>
  <si>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№ п/п</t>
  </si>
  <si>
    <t>Наименование работ и услуг</t>
  </si>
  <si>
    <t>Дата начала действия стоимости услуги</t>
  </si>
  <si>
    <t>Основание установления стоимости</t>
  </si>
  <si>
    <t>2 раза в год</t>
  </si>
  <si>
    <t>Подвалы</t>
  </si>
  <si>
    <t>Предоставляется через прямые договоры с собственниками</t>
  </si>
  <si>
    <t>договор №6742/2 от 01.10.2014</t>
  </si>
  <si>
    <t>1 раз в неделю</t>
  </si>
  <si>
    <t>1 раз в год</t>
  </si>
  <si>
    <t xml:space="preserve"> </t>
  </si>
  <si>
    <t>очистка придомовой территории от наледи и льда;</t>
  </si>
  <si>
    <t>6 раз в неделю</t>
  </si>
  <si>
    <t>подметание и уборка придомовой территории;</t>
  </si>
  <si>
    <t>уборка и выкашивание газонов;</t>
  </si>
  <si>
    <t>ежедневно</t>
  </si>
  <si>
    <t>окрашено</t>
  </si>
  <si>
    <t>Протокол открытого конкурса органа местного самоуправления от 27.10.2015</t>
  </si>
  <si>
    <t>ул. Присухонская д.16</t>
  </si>
  <si>
    <t>1986 / 1986</t>
  </si>
  <si>
    <t>Щитовой</t>
  </si>
  <si>
    <t>шитовые</t>
  </si>
  <si>
    <t>Перечень обязательных работ и услуг по содержанию и ремонту общего имущества собственников помещений в многоквартирном доме №16 по улице Присухонской города Вологды, являющегося объектом открытого конкурса по отбору управляющей организации,  в первый год управления</t>
  </si>
  <si>
    <t xml:space="preserve"> 01/12/2015</t>
  </si>
  <si>
    <t>Протокол открытого конкурса органов местного самоуправления от 27.10.2015</t>
  </si>
  <si>
    <t>железобетонные блоки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</si>
  <si>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</si>
  <si>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</si>
  <si>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Присухонская ул 16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</si>
  <si>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</si>
  <si>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</si>
  <si>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</si>
  <si>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</si>
  <si>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</si>
  <si>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</si>
  <si>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</si>
  <si>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</si>
  <si>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</si>
  <si>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</si>
  <si>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</si>
  <si>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</si>
  <si>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</si>
  <si>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</si>
  <si>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</si>
  <si>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</si>
  <si>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</si>
  <si>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</si>
  <si>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</si>
  <si>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</si>
  <si>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</si>
  <si>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</si>
  <si>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</si>
  <si>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</si>
  <si>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</si>
  <si>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</si>
  <si>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</si>
  <si>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</si>
  <si>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</si>
  <si>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</si>
  <si>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</si>
  <si>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</si>
  <si>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</si>
  <si>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</si>
  <si>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</si>
  <si>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</si>
  <si>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</si>
  <si>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</si>
  <si>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</si>
  <si>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</si>
  <si>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</si>
  <si>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</si>
  <si>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</si>
  <si>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</si>
  <si>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</si>
  <si>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</si>
  <si>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</si>
  <si>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</si>
  <si>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</si>
  <si>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круглосуточно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</si>
  <si>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</si>
  <si>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</si>
  <si>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</si>
  <si>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</si>
  <si>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</si>
  <si>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</si>
  <si>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Водоотведение и очистка сточных вод</t>
  </si>
  <si>
    <t>Приказ РЭК Вологодской области от 17.12.14 № 923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</si>
  <si>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</si>
  <si>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</si>
  <si>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</si>
  <si>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</si>
  <si>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 xml:space="preserve"> 10_1</t>
  </si>
  <si>
    <t>Норматив потребления по отоплению 3-4 этажный дом</t>
  </si>
  <si>
    <t>10_2</t>
  </si>
  <si>
    <t>Норматив потребления по отоплению 5-9 этажный дом</t>
  </si>
  <si>
    <t xml:space="preserve"> 10_3</t>
  </si>
  <si>
    <t>Норматив потребления по отоплению 10 и более этажный дом</t>
  </si>
  <si>
    <t>Приказ РЭК Вологодской области от 05.11.2014  № 488 *</t>
  </si>
  <si>
    <t>Горячее водоснабжение</t>
  </si>
  <si>
    <t>Приказ РЭК Вологодской области от 18.12.14 № 951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</si>
  <si>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</si>
  <si>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</si>
  <si>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</si>
  <si>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</si>
  <si>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</si>
  <si>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</si>
  <si>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</si>
  <si>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</si>
  <si>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</si>
  <si>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</si>
  <si>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</si>
  <si>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</si>
  <si>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</si>
  <si>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</si>
  <si>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</si>
  <si>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</si>
  <si>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</si>
  <si>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</si>
  <si>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</si>
  <si>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</si>
  <si>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</si>
  <si>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</si>
  <si>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</si>
  <si>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</si>
  <si>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</si>
  <si>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</si>
  <si>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</si>
  <si>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</si>
  <si>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ХВС, теплоснабжения</t>
  </si>
  <si>
    <t>1 раз/неделю</t>
  </si>
  <si>
    <t>Устранение выявленных неисправностей, текущий (аврийный) ремонт.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</si>
  <si>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</si>
  <si>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</si>
  <si>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</si>
  <si>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</si>
  <si>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</si>
  <si>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</si>
  <si>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</si>
  <si>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Работы, необходимые для надлежащего содержания несущих  и ненесущих конструкций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</si>
  <si>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</si>
  <si>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240 раз/неделю</t>
  </si>
  <si>
    <t xml:space="preserve">Работы и услуги по содержанию иного общего имущества </t>
  </si>
  <si>
    <t>ул Присухонская, 16</t>
  </si>
  <si>
    <t>01.01.2016</t>
  </si>
  <si>
    <t>31.12.2016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</si>
  <si>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</si>
  <si>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</si>
  <si>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</si>
  <si>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</si>
  <si>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</si>
  <si>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</si>
  <si>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</si>
  <si>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</si>
  <si>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</si>
  <si>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</si>
  <si>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</si>
  <si>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</si>
  <si>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</si>
  <si>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</si>
  <si>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</si>
  <si>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</si>
  <si>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</si>
  <si>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</si>
  <si>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</si>
  <si>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</si>
  <si>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</si>
  <si>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</si>
  <si>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</si>
  <si>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</si>
  <si>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</si>
  <si>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</si>
  <si>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</si>
  <si>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</si>
  <si>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</si>
  <si>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</si>
  <si>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</si>
  <si>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</si>
  <si>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</si>
  <si>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</si>
  <si>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</si>
  <si>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</si>
  <si>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</si>
  <si>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</si>
  <si>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</si>
  <si>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</si>
  <si>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</si>
  <si>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 раза/неделю</t>
  </si>
  <si>
    <t>37.3</t>
  </si>
  <si>
    <t>Водоотведение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</si>
  <si>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</si>
  <si>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</si>
  <si>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</si>
  <si>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</si>
  <si>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</si>
  <si>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</si>
  <si>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</si>
  <si>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</si>
  <si>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</si>
  <si>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</si>
  <si>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</si>
  <si>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</si>
  <si>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</si>
  <si>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</si>
  <si>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</si>
  <si>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</si>
  <si>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</si>
  <si>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</si>
  <si>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</si>
  <si>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</si>
  <si>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</si>
  <si>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</si>
  <si>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</si>
  <si>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</si>
  <si>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</si>
  <si>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</si>
  <si>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</si>
  <si>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Приложение № 1</t>
  </si>
  <si>
    <t xml:space="preserve">к постановлению Администрации </t>
  </si>
  <si>
    <t>города Вологды</t>
  </si>
  <si>
    <t>от ______________  №________</t>
  </si>
  <si>
    <t>№  п/п</t>
  </si>
  <si>
    <t>Периодичность выполнения работ и оказания услуг</t>
  </si>
  <si>
    <t>Годовая плата  (рублей)</t>
  </si>
  <si>
    <t>Стоимость на 1 кв.м общей площади (рублей в месяц)</t>
  </si>
  <si>
    <t xml:space="preserve">I. Работы, необходимые для надлежащего содержания несущих  и ненесущих конструкций </t>
  </si>
  <si>
    <t>ОАО "Фрязиново"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</si>
  <si>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</si>
  <si>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Работы, выполняемые в отношении всех видов фундаментов:                                                                       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</si>
  <si>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</si>
  <si>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>проверка состояния гидроизоляции фундамента и систем водоотвода фундамента</t>
  </si>
  <si>
    <t xml:space="preserve">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</si>
  <si>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</si>
  <si>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</si>
  <si>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</si>
  <si>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Работы, выполняемые в зданиях с подвалами:</t>
  </si>
  <si>
    <t>проверка температуро-влажностного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</si>
  <si>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</si>
  <si>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</si>
  <si>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 xml:space="preserve">Работы, выполняемые для надлежащего содержания стен в многоквартирном доме:              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</si>
  <si>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</si>
  <si>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</t>
  </si>
  <si>
    <t xml:space="preserve"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 </t>
  </si>
  <si>
    <t xml:space="preserve"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конструкциями; 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</si>
  <si>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</si>
  <si>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Работы, выполняемые в целях надлежащего содержания перекрытий и покрытий многоквартирного дома: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</si>
  <si>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</si>
  <si>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</si>
  <si>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</si>
  <si>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 xml:space="preserve">Работы, выполняемые в целях надлежащего содержания балок (ригелей) перекрытий и покрытий многоквартирного дома: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</si>
  <si>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</si>
  <si>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</si>
  <si>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 xml:space="preserve">Работы, выполняемые в целях надлежащего содержания крыши многоквартирного дома:      </t>
  </si>
  <si>
    <t>проверка кровли на отсутствие проточек;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</si>
  <si>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</si>
  <si>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 конструкций, креплений элементов несущих конструкций крыши,  слуховых окон, ходовых досок и переходных мостиков на чердаках, осадочных и температурных швов;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</si>
  <si>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</si>
  <si>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температурно-влажностного режима и воздухообмена на чердаке;</t>
  </si>
  <si>
    <t>выявление деформации и повреждений несущих кровельных конструкций, креплений элементов несущих конструкций крыши водоотводящих устройств и оборудования, слуховых окон, выходов на крыши, ходовых досок и  переходных мостиков на чердаках, водоприемных воронок внутреннего водостока,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</si>
  <si>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</t>
  </si>
  <si>
    <t>Работы, выполняемые в целях надлежащего содержания лестниц многоквартирных домов:</t>
  </si>
  <si>
    <t xml:space="preserve"> - 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</si>
  <si>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</si>
  <si>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</si>
  <si>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проверка и при необходимости очистка кровли от скопления снега и наледи;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</si>
  <si>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</si>
  <si>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</si>
  <si>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проверка и при необходимости восстановление защитного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</si>
  <si>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работ, проведение восстановительных работ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</si>
  <si>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</si>
  <si>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r>
      <t>Работы, выполняемые в целях надлежащего содержания фасада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многоквартирного дома:</t>
    </r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</si>
  <si>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</si>
  <si>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</si>
  <si>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</si>
  <si>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 в многоквартирном доме: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</si>
  <si>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</si>
  <si>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 xml:space="preserve">Работы, выполняемые в целях надлежащего содержания полов помещений многоквартирного дома: 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</si>
  <si>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</si>
  <si>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внутренней отделки в многоквартирном доме: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</si>
  <si>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</si>
  <si>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</si>
  <si>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</si>
  <si>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лестниц многоквартирного дома: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</si>
  <si>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</si>
  <si>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</si>
  <si>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обработка деревянных поверхностей антисептическими и антипереновыми составами 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</si>
  <si>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</si>
  <si>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</si>
  <si>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козырьках;проступях;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</si>
  <si>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</si>
  <si>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</si>
  <si>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здание;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</si>
  <si>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</si>
  <si>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Работы, выполняемые в целях надлежащего содержания систем вентиляции и дымоудаления в многоквартирном доме: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</si>
  <si>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</si>
  <si>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</si>
  <si>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</si>
  <si>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проверка утепления теплых чердаков, плотности закрытия входов на них;</t>
  </si>
  <si>
    <t>Общие работы, выполняемые для надлежащего содержания систем водоснабжения (холодного), отопления и водоотведения в многоквартирном доме: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</si>
  <si>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</si>
  <si>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</si>
  <si>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</si>
  <si>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</si>
  <si>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</si>
  <si>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</si>
  <si>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</si>
  <si>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</si>
  <si>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накипное-коррозионных отложений.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</si>
  <si>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</si>
  <si>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</si>
  <si>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</si>
  <si>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</si>
  <si>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замеры электрокабеля сопротивления изоляции проводов             </t>
  </si>
  <si>
    <t>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</si>
  <si>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</si>
  <si>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</si>
  <si>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</si>
  <si>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контроль состояния и замена вышедших из строя датчиков, проводки и оборудования пожарной и охранной сигнализации</t>
  </si>
  <si>
    <t xml:space="preserve">Работы, ввыполняемые в целях надлежащего содержания систем теплоснабжения /отопление/         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</si>
  <si>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</si>
  <si>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проведение пробных пусконаладочных работ 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</si>
  <si>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</si>
  <si>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</t>
  </si>
  <si>
    <t>4 раза в год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</si>
  <si>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</si>
  <si>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Работы выполняемые в целях надлежащего содержания печей в многоквартирном доме:</t>
  </si>
  <si>
    <t>определение целостности конструкций и проверка работоспособности дымоходов печей;</t>
  </si>
  <si>
    <t>устранение неисправностей печей, влекущих к нарушению противопожарных требований, а также оголовков дымовых труб (дымоходов);</t>
  </si>
  <si>
    <t>очистка от сажи дымоходов и труб печей;</t>
  </si>
  <si>
    <t>устранение завалов в дымовых каналах</t>
  </si>
  <si>
    <t xml:space="preserve"> III. Работы и услуги по содержанию иного общего имущества </t>
  </si>
  <si>
    <t>Работы по содержанию земельного участка, с элементами озеленения и благоустройства, 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</si>
  <si>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</si>
  <si>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</si>
  <si>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</si>
  <si>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</si>
  <si>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7 раз в неделю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</si>
  <si>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</si>
  <si>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</si>
  <si>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</si>
  <si>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</si>
  <si>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</si>
  <si>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 лестничных площадок и маршей, пандусов;</t>
  </si>
  <si>
    <t>сухая - 1 раза в неделю,                         влажная - 1 раз в месяц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</si>
  <si>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</si>
  <si>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проведение дератизации помещений, входящих в состав общего имущества в многоквартирном доме</t>
  </si>
  <si>
    <t xml:space="preserve">12 раз в год 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</si>
  <si>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период года:</t>
  </si>
  <si>
    <t>очистка от мусора, уборка контейнерных площадок, расположенных на придомовой территории общего имущества многоквартирного дома;</t>
  </si>
  <si>
    <t>очистка от мусора, уборка контейнерных площадок, расположенных на территории общего имущества многоквартирного дома;</t>
  </si>
  <si>
    <t>3 раза в год</t>
  </si>
  <si>
    <t>Работы по обеспечению вывоза бытовых отходов:</t>
  </si>
  <si>
    <t>незамедлительный вывоз твердых бытовых отходов при накоплении более 2,5 куб. метров;</t>
  </si>
  <si>
    <t xml:space="preserve"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обезвреживанию и размещению таких отходов
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</si>
  <si>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</si>
  <si>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</si>
  <si>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</si>
  <si>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>Установлен</t>
  </si>
  <si>
    <t>Квт/ч</t>
  </si>
  <si>
    <t>централизованная</t>
  </si>
  <si>
    <t>Единица измерения</t>
  </si>
  <si>
    <t>куб.м</t>
  </si>
  <si>
    <t>Гкал</t>
  </si>
  <si>
    <t>кВт.ч</t>
  </si>
  <si>
    <t>Приказ РЭК Вологодской области от 17.12.14 № 922</t>
  </si>
  <si>
    <t>Приказ РЭК Вологодской области от 21.01.15 № 35</t>
  </si>
  <si>
    <t>Отопление</t>
  </si>
  <si>
    <t>Приказ РЭК Вологодской области от 18.12.14 № 950 (изм. №2 от 12.01.2015)</t>
  </si>
  <si>
    <t>Приказ РЭК Вологодской области от 21.01.15 № 34</t>
  </si>
  <si>
    <t>Норматив потребления по отоплению 1-2 этажный дом</t>
  </si>
  <si>
    <t>Электроснабжение</t>
  </si>
  <si>
    <t>Адрес многоквартирного дома</t>
  </si>
  <si>
    <t>отсутствует</t>
  </si>
  <si>
    <t>многоквартирный дом</t>
  </si>
  <si>
    <t>ед.</t>
  </si>
  <si>
    <t>нет</t>
  </si>
  <si>
    <t>Форма 2. Сведения о многоквартирном доме, управление которым осуществляет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</si>
</sst>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dd/mm/yy;@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sz val="13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35" fillId="0" borderId="0">
      <alignment horizontal="right" vertical="top"/>
      <protection/>
    </xf>
    <xf numFmtId="0" fontId="36" fillId="2" borderId="0">
      <alignment horizontal="center" vertical="top"/>
      <protection/>
    </xf>
    <xf numFmtId="0" fontId="37" fillId="0" borderId="0">
      <alignment horizontal="left" vertical="top"/>
      <protection/>
    </xf>
    <xf numFmtId="0" fontId="37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38" fillId="0" borderId="0">
      <alignment horizontal="right" vertical="top"/>
      <protection/>
    </xf>
    <xf numFmtId="0" fontId="13" fillId="3" borderId="0">
      <alignment horizontal="left" vertical="top"/>
      <protection/>
    </xf>
    <xf numFmtId="0" fontId="38" fillId="0" borderId="0">
      <alignment horizontal="left" vertical="center"/>
      <protection/>
    </xf>
    <xf numFmtId="0" fontId="35" fillId="0" borderId="0">
      <alignment horizontal="left" vertical="top"/>
      <protection/>
    </xf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horizontal="centerContinuous" vertical="top"/>
      <protection/>
    </xf>
    <xf numFmtId="0" fontId="15" fillId="0" borderId="3" xfId="0" applyNumberFormat="1" applyFont="1" applyFill="1" applyBorder="1" applyAlignment="1" applyProtection="1">
      <alignment horizontal="centerContinuous" vertical="top"/>
      <protection/>
    </xf>
    <xf numFmtId="0" fontId="15" fillId="0" borderId="4" xfId="0" applyNumberFormat="1" applyFont="1" applyFill="1" applyBorder="1" applyAlignment="1" applyProtection="1">
      <alignment horizontal="centerContinuous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horizontal="centerContinuous"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/>
      <protection/>
    </xf>
    <xf numFmtId="0" fontId="5" fillId="0" borderId="4" xfId="0" applyNumberFormat="1" applyFont="1" applyFill="1" applyBorder="1" applyAlignment="1" applyProtection="1">
      <alignment horizontal="centerContinuous" vertical="top"/>
      <protection/>
    </xf>
    <xf numFmtId="0" fontId="15" fillId="0" borderId="2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 wrapText="1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NumberFormat="1" applyFont="1" applyFill="1" applyBorder="1" applyAlignment="1" applyProtection="1">
      <alignment horizontal="centerContinuous"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6" fillId="0" borderId="8" xfId="0" applyNumberFormat="1" applyFont="1" applyFill="1" applyBorder="1" applyAlignment="1" applyProtection="1">
      <alignment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" xfId="0" applyFont="1" applyBorder="1" applyAlignment="1">
      <alignment horizontal="left" wrapText="1"/>
    </xf>
    <xf numFmtId="0" fontId="1" fillId="0" borderId="5" xfId="0" applyNumberFormat="1" applyFont="1" applyFill="1" applyBorder="1" applyAlignment="1" applyProtection="1">
      <alignment vertical="top"/>
      <protection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2" xfId="0" applyNumberFormat="1" applyFont="1" applyFill="1" applyBorder="1" applyAlignment="1" applyProtection="1">
      <alignment horizontal="centerContinuous" vertical="top" wrapText="1"/>
      <protection/>
    </xf>
    <xf numFmtId="0" fontId="5" fillId="0" borderId="4" xfId="0" applyNumberFormat="1" applyFont="1" applyFill="1" applyBorder="1" applyAlignment="1" applyProtection="1">
      <alignment horizontal="centerContinuous" vertical="top" wrapText="1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0" fillId="0" borderId="17" xfId="0" applyBorder="1" applyAlignment="1">
      <alignment horizontal="center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 horizontal="left"/>
    </xf>
    <xf numFmtId="0" fontId="1" fillId="0" borderId="15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14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14" fontId="0" fillId="0" borderId="17" xfId="0" applyNumberFormat="1" applyFont="1" applyFill="1" applyBorder="1" applyAlignment="1" applyProtection="1">
      <alignment horizontal="left"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 applyAlignment="1">
      <alignment/>
    </xf>
    <xf numFmtId="4" fontId="21" fillId="3" borderId="0" xfId="0" applyNumberFormat="1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2" fontId="19" fillId="0" borderId="25" xfId="29" applyNumberFormat="1" applyFont="1" applyFill="1" applyBorder="1" applyAlignment="1">
      <alignment horizontal="center" vertical="center" wrapText="1"/>
      <protection/>
    </xf>
    <xf numFmtId="173" fontId="19" fillId="0" borderId="26" xfId="29" applyNumberFormat="1" applyFont="1" applyFill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179" fontId="19" fillId="3" borderId="12" xfId="29" applyNumberFormat="1" applyFont="1" applyFill="1" applyBorder="1" applyAlignment="1">
      <alignment horizontal="center" vertical="top" wrapText="1"/>
      <protection/>
    </xf>
    <xf numFmtId="173" fontId="19" fillId="0" borderId="27" xfId="29" applyNumberFormat="1" applyFont="1" applyBorder="1" applyAlignment="1">
      <alignment horizontal="center" vertical="top" wrapText="1"/>
      <protection/>
    </xf>
    <xf numFmtId="0" fontId="19" fillId="0" borderId="28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left" vertical="top" wrapText="1"/>
    </xf>
    <xf numFmtId="179" fontId="19" fillId="3" borderId="28" xfId="29" applyNumberFormat="1" applyFont="1" applyFill="1" applyBorder="1" applyAlignment="1">
      <alignment horizontal="center" vertical="top" wrapText="1"/>
      <protection/>
    </xf>
    <xf numFmtId="173" fontId="19" fillId="0" borderId="26" xfId="29" applyNumberFormat="1" applyFont="1" applyBorder="1" applyAlignment="1">
      <alignment horizontal="center" vertical="top" wrapText="1"/>
      <protection/>
    </xf>
    <xf numFmtId="0" fontId="19" fillId="3" borderId="26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 wrapText="1"/>
    </xf>
    <xf numFmtId="179" fontId="19" fillId="3" borderId="5" xfId="29" applyNumberFormat="1" applyFont="1" applyFill="1" applyBorder="1" applyAlignment="1">
      <alignment horizontal="center" vertical="top" wrapText="1"/>
      <protection/>
    </xf>
    <xf numFmtId="173" fontId="19" fillId="0" borderId="10" xfId="29" applyNumberFormat="1" applyFont="1" applyBorder="1" applyAlignment="1">
      <alignment horizontal="center" vertical="top" wrapText="1"/>
      <protection/>
    </xf>
    <xf numFmtId="0" fontId="19" fillId="0" borderId="1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179" fontId="19" fillId="3" borderId="4" xfId="29" applyNumberFormat="1" applyFont="1" applyFill="1" applyBorder="1" applyAlignment="1">
      <alignment horizontal="center" vertical="top" wrapText="1"/>
      <protection/>
    </xf>
    <xf numFmtId="173" fontId="19" fillId="0" borderId="4" xfId="29" applyNumberFormat="1" applyFont="1" applyBorder="1" applyAlignment="1">
      <alignment horizontal="center"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justify" wrapText="1"/>
    </xf>
    <xf numFmtId="179" fontId="19" fillId="3" borderId="29" xfId="29" applyNumberFormat="1" applyFont="1" applyFill="1" applyBorder="1" applyAlignment="1">
      <alignment horizontal="center" vertical="top" wrapText="1"/>
      <protection/>
    </xf>
    <xf numFmtId="173" fontId="19" fillId="0" borderId="29" xfId="29" applyNumberFormat="1" applyFont="1" applyBorder="1" applyAlignment="1">
      <alignment horizontal="center" vertical="top" wrapText="1"/>
      <protection/>
    </xf>
    <xf numFmtId="179" fontId="19" fillId="3" borderId="0" xfId="29" applyNumberFormat="1" applyFont="1" applyFill="1" applyBorder="1" applyAlignment="1">
      <alignment horizontal="center" vertical="top" wrapText="1"/>
      <protection/>
    </xf>
    <xf numFmtId="179" fontId="19" fillId="3" borderId="25" xfId="29" applyNumberFormat="1" applyFont="1" applyFill="1" applyBorder="1" applyAlignment="1">
      <alignment horizontal="center" vertical="top" wrapText="1"/>
      <protection/>
    </xf>
    <xf numFmtId="0" fontId="19" fillId="0" borderId="27" xfId="0" applyFont="1" applyFill="1" applyBorder="1" applyAlignment="1">
      <alignment horizontal="center" vertical="top"/>
    </xf>
    <xf numFmtId="179" fontId="19" fillId="3" borderId="13" xfId="29" applyNumberFormat="1" applyFont="1" applyFill="1" applyBorder="1" applyAlignment="1">
      <alignment horizontal="center" vertical="top" wrapText="1"/>
      <protection/>
    </xf>
    <xf numFmtId="0" fontId="19" fillId="0" borderId="26" xfId="29" applyFont="1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>
      <alignment/>
    </xf>
    <xf numFmtId="173" fontId="19" fillId="3" borderId="25" xfId="29" applyNumberFormat="1" applyFont="1" applyFill="1" applyBorder="1" applyAlignment="1">
      <alignment horizontal="center" vertical="top" wrapText="1"/>
      <protection/>
    </xf>
    <xf numFmtId="173" fontId="19" fillId="0" borderId="25" xfId="29" applyNumberFormat="1" applyFont="1" applyBorder="1" applyAlignment="1">
      <alignment horizontal="center" vertical="top" wrapText="1"/>
      <protection/>
    </xf>
    <xf numFmtId="0" fontId="19" fillId="0" borderId="26" xfId="0" applyFont="1" applyFill="1" applyBorder="1" applyAlignment="1" applyProtection="1">
      <alignment horizontal="left" vertical="top" wrapText="1"/>
      <protection locked="0"/>
    </xf>
    <xf numFmtId="0" fontId="19" fillId="0" borderId="26" xfId="0" applyFont="1" applyBorder="1" applyAlignment="1">
      <alignment horizontal="left" vertical="top" wrapText="1"/>
    </xf>
    <xf numFmtId="173" fontId="19" fillId="3" borderId="26" xfId="29" applyNumberFormat="1" applyFont="1" applyFill="1" applyBorder="1" applyAlignment="1">
      <alignment horizontal="center" vertical="top" wrapText="1"/>
      <protection/>
    </xf>
    <xf numFmtId="0" fontId="19" fillId="0" borderId="29" xfId="29" applyFont="1" applyBorder="1" applyAlignment="1">
      <alignment horizontal="center" vertical="top" wrapText="1"/>
      <protection/>
    </xf>
    <xf numFmtId="173" fontId="19" fillId="3" borderId="10" xfId="29" applyNumberFormat="1" applyFont="1" applyFill="1" applyBorder="1" applyAlignment="1">
      <alignment horizontal="center" vertical="top" wrapText="1"/>
      <protection/>
    </xf>
    <xf numFmtId="173" fontId="19" fillId="0" borderId="13" xfId="29" applyNumberFormat="1" applyFont="1" applyBorder="1" applyAlignment="1">
      <alignment horizontal="center" vertical="top" wrapText="1"/>
      <protection/>
    </xf>
    <xf numFmtId="0" fontId="19" fillId="0" borderId="2" xfId="0" applyFont="1" applyFill="1" applyBorder="1" applyAlignment="1">
      <alignment horizontal="center" vertical="top"/>
    </xf>
    <xf numFmtId="0" fontId="19" fillId="0" borderId="1" xfId="29" applyFont="1" applyFill="1" applyBorder="1" applyAlignment="1">
      <alignment horizontal="left" vertical="top" wrapText="1"/>
      <protection/>
    </xf>
    <xf numFmtId="0" fontId="19" fillId="0" borderId="4" xfId="29" applyFont="1" applyFill="1" applyBorder="1" applyAlignment="1">
      <alignment horizontal="center" vertical="top" wrapText="1"/>
      <protection/>
    </xf>
    <xf numFmtId="173" fontId="19" fillId="0" borderId="4" xfId="29" applyNumberFormat="1" applyFont="1" applyFill="1" applyBorder="1" applyAlignment="1">
      <alignment horizontal="center" vertical="top" wrapText="1"/>
      <protection/>
    </xf>
    <xf numFmtId="0" fontId="19" fillId="0" borderId="26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justify" wrapText="1"/>
    </xf>
    <xf numFmtId="173" fontId="19" fillId="3" borderId="25" xfId="29" applyNumberFormat="1" applyFont="1" applyFill="1" applyBorder="1" applyAlignment="1">
      <alignment horizontal="center" vertical="justify"/>
      <protection/>
    </xf>
    <xf numFmtId="173" fontId="19" fillId="0" borderId="25" xfId="29" applyNumberFormat="1" applyFont="1" applyBorder="1" applyAlignment="1">
      <alignment horizontal="center" vertical="justify"/>
      <protection/>
    </xf>
    <xf numFmtId="0" fontId="19" fillId="0" borderId="10" xfId="0" applyFont="1" applyFill="1" applyBorder="1" applyAlignment="1">
      <alignment horizontal="center" vertical="justify" wrapText="1"/>
    </xf>
    <xf numFmtId="0" fontId="19" fillId="0" borderId="13" xfId="0" applyFont="1" applyFill="1" applyBorder="1" applyAlignment="1">
      <alignment horizontal="center" vertical="top" wrapText="1"/>
    </xf>
    <xf numFmtId="0" fontId="19" fillId="3" borderId="27" xfId="0" applyFont="1" applyFill="1" applyBorder="1" applyAlignment="1">
      <alignment horizontal="left" vertical="top" wrapText="1"/>
    </xf>
    <xf numFmtId="0" fontId="19" fillId="0" borderId="29" xfId="0" applyFont="1" applyBorder="1" applyAlignment="1">
      <alignment horizontal="center" vertical="justify" wrapText="1"/>
    </xf>
    <xf numFmtId="173" fontId="19" fillId="3" borderId="27" xfId="29" applyNumberFormat="1" applyFont="1" applyFill="1" applyBorder="1" applyAlignment="1">
      <alignment horizontal="center" vertical="justify"/>
      <protection/>
    </xf>
    <xf numFmtId="173" fontId="19" fillId="0" borderId="27" xfId="29" applyNumberFormat="1" applyFont="1" applyBorder="1" applyAlignment="1">
      <alignment horizontal="center" vertical="justify"/>
      <protection/>
    </xf>
    <xf numFmtId="173" fontId="19" fillId="3" borderId="26" xfId="29" applyNumberFormat="1" applyFont="1" applyFill="1" applyBorder="1" applyAlignment="1">
      <alignment horizontal="center" vertical="justify"/>
      <protection/>
    </xf>
    <xf numFmtId="173" fontId="19" fillId="0" borderId="26" xfId="29" applyNumberFormat="1" applyFont="1" applyBorder="1" applyAlignment="1">
      <alignment horizontal="center" vertical="justify"/>
      <protection/>
    </xf>
    <xf numFmtId="0" fontId="19" fillId="3" borderId="1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justify" wrapText="1"/>
    </xf>
    <xf numFmtId="173" fontId="19" fillId="3" borderId="10" xfId="29" applyNumberFormat="1" applyFont="1" applyFill="1" applyBorder="1" applyAlignment="1">
      <alignment horizontal="center" vertical="justify"/>
      <protection/>
    </xf>
    <xf numFmtId="173" fontId="19" fillId="0" borderId="10" xfId="29" applyNumberFormat="1" applyFont="1" applyBorder="1" applyAlignment="1">
      <alignment horizontal="center" vertical="justify"/>
      <protection/>
    </xf>
    <xf numFmtId="0" fontId="19" fillId="0" borderId="13" xfId="0" applyFont="1" applyBorder="1" applyAlignment="1">
      <alignment horizontal="center" vertical="top" wrapText="1"/>
    </xf>
    <xf numFmtId="0" fontId="19" fillId="0" borderId="27" xfId="29" applyFont="1" applyFill="1" applyBorder="1" applyAlignment="1">
      <alignment horizontal="left" vertical="top" wrapText="1"/>
      <protection/>
    </xf>
    <xf numFmtId="0" fontId="19" fillId="0" borderId="30" xfId="0" applyFont="1" applyFill="1" applyBorder="1" applyAlignment="1">
      <alignment horizontal="center" vertical="justify" wrapText="1"/>
    </xf>
    <xf numFmtId="173" fontId="19" fillId="3" borderId="12" xfId="29" applyNumberFormat="1" applyFont="1" applyFill="1" applyBorder="1" applyAlignment="1">
      <alignment horizontal="center" vertical="justify"/>
      <protection/>
    </xf>
    <xf numFmtId="0" fontId="19" fillId="0" borderId="29" xfId="0" applyFont="1" applyFill="1" applyBorder="1" applyAlignment="1">
      <alignment horizontal="center" vertical="justify" wrapText="1"/>
    </xf>
    <xf numFmtId="0" fontId="19" fillId="3" borderId="28" xfId="0" applyFont="1" applyFill="1" applyBorder="1" applyAlignment="1">
      <alignment horizontal="left" vertical="top" wrapText="1"/>
    </xf>
    <xf numFmtId="173" fontId="19" fillId="3" borderId="28" xfId="29" applyNumberFormat="1" applyFont="1" applyFill="1" applyBorder="1" applyAlignment="1">
      <alignment horizontal="center" vertical="justify"/>
      <protection/>
    </xf>
    <xf numFmtId="0" fontId="19" fillId="0" borderId="3" xfId="0" applyFont="1" applyFill="1" applyBorder="1" applyAlignment="1">
      <alignment horizontal="center" vertical="justify" wrapText="1"/>
    </xf>
    <xf numFmtId="0" fontId="19" fillId="0" borderId="26" xfId="29" applyFont="1" applyFill="1" applyBorder="1" applyAlignment="1">
      <alignment horizontal="left" vertical="top" wrapText="1"/>
      <protection/>
    </xf>
    <xf numFmtId="0" fontId="19" fillId="0" borderId="3" xfId="29" applyFont="1" applyFill="1" applyBorder="1" applyAlignment="1">
      <alignment vertical="justify" wrapText="1"/>
      <protection/>
    </xf>
    <xf numFmtId="173" fontId="19" fillId="3" borderId="28" xfId="29" applyNumberFormat="1" applyFont="1" applyFill="1" applyBorder="1" applyAlignment="1">
      <alignment horizontal="center" vertical="top" wrapText="1"/>
      <protection/>
    </xf>
    <xf numFmtId="0" fontId="19" fillId="0" borderId="25" xfId="0" applyFont="1" applyBorder="1" applyAlignment="1">
      <alignment horizontal="left" vertical="top" wrapText="1"/>
    </xf>
    <xf numFmtId="0" fontId="19" fillId="0" borderId="13" xfId="29" applyFont="1" applyFill="1" applyBorder="1" applyAlignment="1">
      <alignment horizontal="left" vertical="top" wrapText="1"/>
      <protection/>
    </xf>
    <xf numFmtId="0" fontId="19" fillId="0" borderId="4" xfId="29" applyFont="1" applyFill="1" applyBorder="1" applyAlignment="1">
      <alignment vertical="justify" wrapText="1"/>
      <protection/>
    </xf>
    <xf numFmtId="0" fontId="19" fillId="0" borderId="4" xfId="29" applyFont="1" applyFill="1" applyBorder="1" applyAlignment="1">
      <alignment horizontal="left" vertical="top" wrapText="1"/>
      <protection/>
    </xf>
    <xf numFmtId="0" fontId="19" fillId="0" borderId="4" xfId="0" applyFont="1" applyFill="1" applyBorder="1" applyAlignment="1">
      <alignment horizontal="center" vertical="justify" wrapText="1"/>
    </xf>
    <xf numFmtId="0" fontId="19" fillId="0" borderId="29" xfId="29" applyFont="1" applyFill="1" applyBorder="1" applyAlignment="1">
      <alignment horizontal="left" vertical="top" wrapText="1"/>
      <protection/>
    </xf>
    <xf numFmtId="173" fontId="19" fillId="3" borderId="13" xfId="29" applyNumberFormat="1" applyFont="1" applyFill="1" applyBorder="1" applyAlignment="1">
      <alignment horizontal="center" vertical="top" wrapText="1"/>
      <protection/>
    </xf>
    <xf numFmtId="0" fontId="19" fillId="0" borderId="1" xfId="29" applyFont="1" applyBorder="1" applyAlignment="1">
      <alignment horizontal="left" vertical="top" wrapText="1"/>
      <protection/>
    </xf>
    <xf numFmtId="0" fontId="24" fillId="0" borderId="1" xfId="0" applyFont="1" applyBorder="1" applyAlignment="1">
      <alignment horizontal="center" vertical="justify" wrapText="1"/>
    </xf>
    <xf numFmtId="173" fontId="19" fillId="3" borderId="4" xfId="29" applyNumberFormat="1" applyFont="1" applyFill="1" applyBorder="1" applyAlignment="1">
      <alignment horizontal="center" vertical="top" wrapText="1"/>
      <protection/>
    </xf>
    <xf numFmtId="0" fontId="19" fillId="3" borderId="26" xfId="29" applyFont="1" applyFill="1" applyBorder="1" applyAlignment="1">
      <alignment horizontal="center" vertical="top" wrapText="1"/>
      <protection/>
    </xf>
    <xf numFmtId="0" fontId="19" fillId="3" borderId="1" xfId="29" applyFont="1" applyFill="1" applyBorder="1" applyAlignment="1">
      <alignment horizontal="center" vertical="top" wrapText="1"/>
      <protection/>
    </xf>
    <xf numFmtId="0" fontId="19" fillId="3" borderId="10" xfId="29" applyFont="1" applyFill="1" applyBorder="1" applyAlignment="1">
      <alignment horizontal="center" vertical="top" wrapText="1"/>
      <protection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173" fontId="19" fillId="3" borderId="29" xfId="29" applyNumberFormat="1" applyFont="1" applyFill="1" applyBorder="1" applyAlignment="1">
      <alignment horizontal="center" vertical="top" wrapText="1"/>
      <protection/>
    </xf>
    <xf numFmtId="0" fontId="19" fillId="0" borderId="29" xfId="0" applyFont="1" applyFill="1" applyBorder="1" applyAlignment="1">
      <alignment horizontal="center" vertical="top" wrapText="1"/>
    </xf>
    <xf numFmtId="0" fontId="19" fillId="0" borderId="1" xfId="29" applyFont="1" applyFill="1" applyBorder="1" applyAlignment="1">
      <alignment horizontal="center" vertical="top" wrapText="1"/>
      <protection/>
    </xf>
    <xf numFmtId="0" fontId="19" fillId="0" borderId="4" xfId="29" applyFont="1" applyFill="1" applyBorder="1" applyAlignment="1">
      <alignment horizontal="center" vertical="justify" wrapText="1"/>
      <protection/>
    </xf>
    <xf numFmtId="0" fontId="19" fillId="0" borderId="10" xfId="29" applyFont="1" applyFill="1" applyBorder="1" applyAlignment="1">
      <alignment horizontal="left" vertical="top" wrapText="1"/>
      <protection/>
    </xf>
    <xf numFmtId="0" fontId="19" fillId="0" borderId="30" xfId="29" applyFont="1" applyBorder="1" applyAlignment="1">
      <alignment horizontal="center" vertical="justify" wrapText="1"/>
      <protection/>
    </xf>
    <xf numFmtId="173" fontId="19" fillId="3" borderId="12" xfId="29" applyNumberFormat="1" applyFont="1" applyFill="1" applyBorder="1" applyAlignment="1">
      <alignment horizontal="center" vertical="top" wrapText="1"/>
      <protection/>
    </xf>
    <xf numFmtId="0" fontId="19" fillId="0" borderId="28" xfId="0" applyFont="1" applyBorder="1" applyAlignment="1">
      <alignment horizontal="left" vertical="top" wrapText="1"/>
    </xf>
    <xf numFmtId="0" fontId="19" fillId="0" borderId="10" xfId="29" applyFont="1" applyFill="1" applyBorder="1" applyAlignment="1">
      <alignment horizontal="center" vertical="justify" wrapText="1"/>
      <protection/>
    </xf>
    <xf numFmtId="173" fontId="19" fillId="0" borderId="0" xfId="29" applyNumberFormat="1" applyFont="1" applyBorder="1" applyAlignment="1">
      <alignment horizontal="center" vertical="top" wrapText="1"/>
      <protection/>
    </xf>
    <xf numFmtId="173" fontId="19" fillId="3" borderId="25" xfId="29" applyNumberFormat="1" applyFont="1" applyFill="1" applyBorder="1" applyAlignment="1">
      <alignment vertical="justify"/>
      <protection/>
    </xf>
    <xf numFmtId="173" fontId="19" fillId="0" borderId="25" xfId="29" applyNumberFormat="1" applyFont="1" applyBorder="1" applyAlignment="1">
      <alignment vertical="justify"/>
      <protection/>
    </xf>
    <xf numFmtId="173" fontId="19" fillId="0" borderId="0" xfId="29" applyNumberFormat="1" applyFont="1" applyBorder="1" applyAlignment="1">
      <alignment vertical="justify"/>
      <protection/>
    </xf>
    <xf numFmtId="2" fontId="19" fillId="0" borderId="27" xfId="29" applyNumberFormat="1" applyFont="1" applyFill="1" applyBorder="1" applyAlignment="1">
      <alignment horizontal="center" vertical="center" wrapText="1"/>
      <protection/>
    </xf>
    <xf numFmtId="173" fontId="19" fillId="0" borderId="27" xfId="29" applyNumberFormat="1" applyFont="1" applyFill="1" applyBorder="1" applyAlignment="1">
      <alignment horizontal="center" vertical="center" wrapText="1"/>
      <protection/>
    </xf>
    <xf numFmtId="173" fontId="19" fillId="3" borderId="1" xfId="0" applyNumberFormat="1" applyFont="1" applyFill="1" applyBorder="1" applyAlignment="1">
      <alignment horizontal="center" vertical="top"/>
    </xf>
    <xf numFmtId="173" fontId="19" fillId="3" borderId="29" xfId="0" applyNumberFormat="1" applyFont="1" applyFill="1" applyBorder="1" applyAlignment="1">
      <alignment horizontal="center" vertical="top"/>
    </xf>
    <xf numFmtId="173" fontId="19" fillId="0" borderId="29" xfId="0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173" fontId="19" fillId="3" borderId="25" xfId="0" applyNumberFormat="1" applyFont="1" applyFill="1" applyBorder="1" applyAlignment="1">
      <alignment vertical="justify"/>
    </xf>
    <xf numFmtId="173" fontId="19" fillId="0" borderId="25" xfId="0" applyNumberFormat="1" applyFont="1" applyBorder="1" applyAlignment="1">
      <alignment vertical="justify"/>
    </xf>
    <xf numFmtId="173" fontId="19" fillId="3" borderId="25" xfId="0" applyNumberFormat="1" applyFont="1" applyFill="1" applyBorder="1" applyAlignment="1">
      <alignment horizontal="center" vertical="justify"/>
    </xf>
    <xf numFmtId="173" fontId="19" fillId="0" borderId="25" xfId="0" applyNumberFormat="1" applyFont="1" applyBorder="1" applyAlignment="1">
      <alignment horizontal="center" vertical="justify"/>
    </xf>
    <xf numFmtId="0" fontId="19" fillId="0" borderId="6" xfId="0" applyFont="1" applyFill="1" applyBorder="1" applyAlignment="1">
      <alignment horizontal="center" vertical="top" wrapText="1"/>
    </xf>
    <xf numFmtId="173" fontId="19" fillId="3" borderId="28" xfId="0" applyNumberFormat="1" applyFont="1" applyFill="1" applyBorder="1" applyAlignment="1">
      <alignment horizontal="center" vertical="justify"/>
    </xf>
    <xf numFmtId="173" fontId="19" fillId="0" borderId="26" xfId="0" applyNumberFormat="1" applyFont="1" applyBorder="1" applyAlignment="1">
      <alignment horizontal="center" vertical="justify"/>
    </xf>
    <xf numFmtId="173" fontId="19" fillId="3" borderId="5" xfId="0" applyNumberFormat="1" applyFont="1" applyFill="1" applyBorder="1" applyAlignment="1">
      <alignment horizontal="center" vertical="justify"/>
    </xf>
    <xf numFmtId="173" fontId="19" fillId="0" borderId="10" xfId="0" applyNumberFormat="1" applyFont="1" applyBorder="1" applyAlignment="1">
      <alignment horizontal="center" vertical="justify"/>
    </xf>
    <xf numFmtId="0" fontId="19" fillId="0" borderId="30" xfId="0" applyFont="1" applyFill="1" applyBorder="1" applyAlignment="1">
      <alignment horizontal="center" vertical="top" wrapText="1"/>
    </xf>
    <xf numFmtId="173" fontId="19" fillId="3" borderId="12" xfId="0" applyNumberFormat="1" applyFont="1" applyFill="1" applyBorder="1" applyAlignment="1">
      <alignment horizontal="center" vertical="justify"/>
    </xf>
    <xf numFmtId="173" fontId="19" fillId="0" borderId="27" xfId="0" applyNumberFormat="1" applyFont="1" applyBorder="1" applyAlignment="1">
      <alignment horizontal="center" vertical="justify"/>
    </xf>
    <xf numFmtId="0" fontId="19" fillId="0" borderId="26" xfId="0" applyFont="1" applyFill="1" applyBorder="1" applyAlignment="1">
      <alignment horizontal="center" vertical="top" wrapText="1"/>
    </xf>
    <xf numFmtId="173" fontId="19" fillId="3" borderId="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top" wrapText="1"/>
    </xf>
    <xf numFmtId="173" fontId="19" fillId="3" borderId="10" xfId="0" applyNumberFormat="1" applyFont="1" applyFill="1" applyBorder="1" applyAlignment="1">
      <alignment horizontal="center" vertical="justify"/>
    </xf>
    <xf numFmtId="173" fontId="19" fillId="0" borderId="13" xfId="0" applyNumberFormat="1" applyFont="1" applyBorder="1" applyAlignment="1">
      <alignment horizontal="center" vertical="justify"/>
    </xf>
    <xf numFmtId="0" fontId="25" fillId="0" borderId="2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center" vertical="top" wrapText="1"/>
    </xf>
    <xf numFmtId="173" fontId="19" fillId="3" borderId="12" xfId="0" applyNumberFormat="1" applyFont="1" applyFill="1" applyBorder="1" applyAlignment="1">
      <alignment horizontal="center" vertical="top"/>
    </xf>
    <xf numFmtId="173" fontId="19" fillId="0" borderId="27" xfId="0" applyNumberFormat="1" applyFont="1" applyBorder="1" applyAlignment="1">
      <alignment horizontal="center" vertical="top"/>
    </xf>
    <xf numFmtId="173" fontId="19" fillId="3" borderId="26" xfId="0" applyNumberFormat="1" applyFont="1" applyFill="1" applyBorder="1" applyAlignment="1">
      <alignment vertical="justify"/>
    </xf>
    <xf numFmtId="173" fontId="19" fillId="0" borderId="26" xfId="0" applyNumberFormat="1" applyFont="1" applyBorder="1" applyAlignment="1">
      <alignment vertical="justify"/>
    </xf>
    <xf numFmtId="173" fontId="19" fillId="3" borderId="28" xfId="0" applyNumberFormat="1" applyFont="1" applyFill="1" applyBorder="1" applyAlignment="1">
      <alignment vertical="justify"/>
    </xf>
    <xf numFmtId="2" fontId="19" fillId="0" borderId="26" xfId="0" applyNumberFormat="1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9" fillId="0" borderId="1" xfId="29" applyFont="1" applyBorder="1" applyAlignment="1">
      <alignment horizontal="center" vertical="top" wrapText="1"/>
      <protection/>
    </xf>
    <xf numFmtId="173" fontId="19" fillId="3" borderId="29" xfId="0" applyNumberFormat="1" applyFont="1" applyFill="1" applyBorder="1" applyAlignment="1">
      <alignment horizontal="center" vertical="justify"/>
    </xf>
    <xf numFmtId="0" fontId="19" fillId="0" borderId="5" xfId="0" applyFont="1" applyBorder="1" applyAlignment="1">
      <alignment horizontal="left" vertical="top" wrapText="1"/>
    </xf>
    <xf numFmtId="173" fontId="19" fillId="3" borderId="13" xfId="0" applyNumberFormat="1" applyFont="1" applyFill="1" applyBorder="1" applyAlignment="1">
      <alignment horizontal="center" vertical="justify"/>
    </xf>
    <xf numFmtId="0" fontId="19" fillId="0" borderId="27" xfId="0" applyFont="1" applyBorder="1" applyAlignment="1">
      <alignment horizontal="left" vertical="top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" xfId="29" applyFont="1" applyFill="1" applyBorder="1" applyAlignment="1">
      <alignment horizontal="center" vertical="justify" wrapText="1"/>
      <protection/>
    </xf>
    <xf numFmtId="173" fontId="19" fillId="3" borderId="0" xfId="29" applyNumberFormat="1" applyFont="1" applyFill="1" applyBorder="1" applyAlignment="1">
      <alignment horizontal="center" vertical="justify"/>
      <protection/>
    </xf>
    <xf numFmtId="0" fontId="19" fillId="0" borderId="1" xfId="29" applyFont="1" applyFill="1" applyBorder="1" applyAlignment="1">
      <alignment horizontal="center" vertical="center" wrapText="1"/>
      <protection/>
    </xf>
    <xf numFmtId="173" fontId="19" fillId="3" borderId="0" xfId="29" applyNumberFormat="1" applyFont="1" applyFill="1" applyBorder="1" applyAlignment="1">
      <alignment vertical="justify"/>
      <protection/>
    </xf>
    <xf numFmtId="173" fontId="19" fillId="0" borderId="26" xfId="29" applyNumberFormat="1" applyFont="1" applyBorder="1" applyAlignment="1">
      <alignment vertical="justify"/>
      <protection/>
    </xf>
    <xf numFmtId="173" fontId="19" fillId="3" borderId="0" xfId="29" applyNumberFormat="1" applyFont="1" applyFill="1" applyBorder="1" applyAlignment="1">
      <alignment horizontal="center" vertical="top"/>
      <protection/>
    </xf>
    <xf numFmtId="173" fontId="19" fillId="0" borderId="26" xfId="29" applyNumberFormat="1" applyFont="1" applyBorder="1" applyAlignment="1">
      <alignment horizontal="center" vertical="top"/>
      <protection/>
    </xf>
    <xf numFmtId="0" fontId="19" fillId="0" borderId="29" xfId="29" applyFont="1" applyFill="1" applyBorder="1" applyAlignment="1">
      <alignment horizontal="center" vertical="center" wrapText="1"/>
      <protection/>
    </xf>
    <xf numFmtId="173" fontId="19" fillId="3" borderId="27" xfId="29" applyNumberFormat="1" applyFont="1" applyFill="1" applyBorder="1" applyAlignment="1">
      <alignment vertical="justify"/>
      <protection/>
    </xf>
    <xf numFmtId="173" fontId="19" fillId="0" borderId="27" xfId="29" applyNumberFormat="1" applyFont="1" applyBorder="1" applyAlignment="1">
      <alignment vertical="justify"/>
      <protection/>
    </xf>
    <xf numFmtId="0" fontId="19" fillId="0" borderId="26" xfId="29" applyFont="1" applyBorder="1" applyAlignment="1">
      <alignment horizontal="left" vertical="top" wrapText="1"/>
      <protection/>
    </xf>
    <xf numFmtId="0" fontId="19" fillId="0" borderId="10" xfId="29" applyFont="1" applyFill="1" applyBorder="1" applyAlignment="1">
      <alignment horizontal="center" vertical="top" wrapText="1"/>
      <protection/>
    </xf>
    <xf numFmtId="0" fontId="19" fillId="0" borderId="10" xfId="29" applyFont="1" applyBorder="1" applyAlignment="1">
      <alignment horizontal="left" vertical="top" wrapText="1"/>
      <protection/>
    </xf>
    <xf numFmtId="0" fontId="19" fillId="0" borderId="13" xfId="29" applyFont="1" applyFill="1" applyBorder="1" applyAlignment="1">
      <alignment horizontal="center" vertical="top" wrapText="1"/>
      <protection/>
    </xf>
    <xf numFmtId="173" fontId="19" fillId="3" borderId="10" xfId="29" applyNumberFormat="1" applyFont="1" applyFill="1" applyBorder="1" applyAlignment="1">
      <alignment vertical="justify"/>
      <protection/>
    </xf>
    <xf numFmtId="173" fontId="19" fillId="0" borderId="10" xfId="29" applyNumberFormat="1" applyFont="1" applyBorder="1" applyAlignment="1">
      <alignment vertical="justify"/>
      <protection/>
    </xf>
    <xf numFmtId="0" fontId="27" fillId="0" borderId="4" xfId="29" applyFont="1" applyFill="1" applyBorder="1" applyAlignment="1">
      <alignment horizontal="center" vertical="top" wrapText="1"/>
      <protection/>
    </xf>
    <xf numFmtId="173" fontId="19" fillId="3" borderId="30" xfId="29" applyNumberFormat="1" applyFont="1" applyFill="1" applyBorder="1" applyAlignment="1">
      <alignment vertical="justify"/>
      <protection/>
    </xf>
    <xf numFmtId="0" fontId="19" fillId="0" borderId="29" xfId="29" applyFont="1" applyFill="1" applyBorder="1" applyAlignment="1">
      <alignment horizontal="center" vertical="top" wrapText="1"/>
      <protection/>
    </xf>
    <xf numFmtId="0" fontId="19" fillId="0" borderId="26" xfId="29" applyFont="1" applyFill="1" applyBorder="1" applyAlignment="1">
      <alignment horizontal="center" vertical="top" wrapText="1"/>
      <protection/>
    </xf>
    <xf numFmtId="173" fontId="19" fillId="0" borderId="13" xfId="29" applyNumberFormat="1" applyFont="1" applyBorder="1" applyAlignment="1">
      <alignment vertical="justify"/>
      <protection/>
    </xf>
    <xf numFmtId="173" fontId="19" fillId="3" borderId="29" xfId="29" applyNumberFormat="1" applyFont="1" applyFill="1" applyBorder="1" applyAlignment="1">
      <alignment vertical="justify"/>
      <protection/>
    </xf>
    <xf numFmtId="173" fontId="19" fillId="0" borderId="29" xfId="29" applyNumberFormat="1" applyFont="1" applyBorder="1" applyAlignment="1">
      <alignment vertical="justify"/>
      <protection/>
    </xf>
    <xf numFmtId="0" fontId="19" fillId="0" borderId="25" xfId="29" applyFont="1" applyFill="1" applyBorder="1" applyAlignment="1">
      <alignment horizontal="center" vertical="top" wrapText="1"/>
      <protection/>
    </xf>
    <xf numFmtId="0" fontId="19" fillId="0" borderId="2" xfId="29" applyFont="1" applyFill="1" applyBorder="1" applyAlignment="1">
      <alignment horizontal="left" vertical="top" wrapText="1"/>
      <protection/>
    </xf>
    <xf numFmtId="173" fontId="19" fillId="0" borderId="3" xfId="0" applyNumberFormat="1" applyFont="1" applyBorder="1" applyAlignment="1">
      <alignment vertical="top"/>
    </xf>
    <xf numFmtId="173" fontId="19" fillId="0" borderId="1" xfId="0" applyNumberFormat="1" applyFont="1" applyBorder="1" applyAlignment="1">
      <alignment vertical="top"/>
    </xf>
    <xf numFmtId="0" fontId="19" fillId="0" borderId="28" xfId="29" applyFont="1" applyFill="1" applyBorder="1" applyAlignment="1">
      <alignment horizontal="left" vertical="top" wrapText="1"/>
      <protection/>
    </xf>
    <xf numFmtId="173" fontId="19" fillId="0" borderId="0" xfId="0" applyNumberFormat="1" applyFont="1" applyBorder="1" applyAlignment="1">
      <alignment vertical="top"/>
    </xf>
    <xf numFmtId="173" fontId="19" fillId="0" borderId="26" xfId="0" applyNumberFormat="1" applyFont="1" applyBorder="1" applyAlignment="1">
      <alignment vertical="top"/>
    </xf>
    <xf numFmtId="0" fontId="19" fillId="0" borderId="5" xfId="29" applyFont="1" applyFill="1" applyBorder="1" applyAlignment="1">
      <alignment horizontal="left" vertical="top" wrapText="1"/>
      <protection/>
    </xf>
    <xf numFmtId="173" fontId="19" fillId="0" borderId="6" xfId="0" applyNumberFormat="1" applyFont="1" applyBorder="1" applyAlignment="1">
      <alignment vertical="top"/>
    </xf>
    <xf numFmtId="173" fontId="19" fillId="0" borderId="10" xfId="0" applyNumberFormat="1" applyFont="1" applyBorder="1" applyAlignment="1">
      <alignment vertical="top"/>
    </xf>
    <xf numFmtId="173" fontId="19" fillId="3" borderId="4" xfId="29" applyNumberFormat="1" applyFont="1" applyFill="1" applyBorder="1" applyAlignment="1">
      <alignment horizontal="center" vertical="center"/>
      <protection/>
    </xf>
    <xf numFmtId="173" fontId="19" fillId="0" borderId="1" xfId="29" applyNumberFormat="1" applyFont="1" applyBorder="1" applyAlignment="1">
      <alignment horizontal="center" vertical="center"/>
      <protection/>
    </xf>
    <xf numFmtId="173" fontId="19" fillId="0" borderId="4" xfId="0" applyNumberFormat="1" applyFont="1" applyBorder="1" applyAlignment="1">
      <alignment horizontal="center" vertical="center"/>
    </xf>
    <xf numFmtId="173" fontId="19" fillId="0" borderId="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28" fillId="3" borderId="1" xfId="29" applyFont="1" applyFill="1" applyBorder="1" applyAlignment="1">
      <alignment horizontal="left" vertical="top" wrapText="1"/>
      <protection/>
    </xf>
    <xf numFmtId="0" fontId="12" fillId="3" borderId="1" xfId="29" applyFont="1" applyFill="1" applyBorder="1" applyAlignment="1">
      <alignment vertical="center" wrapText="1"/>
      <protection/>
    </xf>
    <xf numFmtId="2" fontId="22" fillId="3" borderId="1" xfId="29" applyNumberFormat="1" applyFont="1" applyFill="1" applyBorder="1" applyAlignment="1">
      <alignment horizontal="center" vertical="center" wrapText="1"/>
      <protection/>
    </xf>
    <xf numFmtId="173" fontId="22" fillId="3" borderId="1" xfId="29" applyNumberFormat="1" applyFont="1" applyFill="1" applyBorder="1" applyAlignment="1">
      <alignment horizontal="center" vertical="center" wrapText="1"/>
      <protection/>
    </xf>
    <xf numFmtId="173" fontId="22" fillId="3" borderId="0" xfId="2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2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9" fillId="3" borderId="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16" fontId="5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7" xfId="0" applyNumberFormat="1" applyFont="1" applyFill="1" applyBorder="1" applyAlignment="1" applyProtection="1">
      <alignment vertical="top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Border="1" applyAlignment="1">
      <alignment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73" fontId="19" fillId="0" borderId="1" xfId="29" applyNumberFormat="1" applyFont="1" applyFill="1" applyBorder="1" applyAlignment="1">
      <alignment horizontal="center" vertical="center" wrapText="1"/>
      <protection/>
    </xf>
    <xf numFmtId="2" fontId="19" fillId="0" borderId="4" xfId="29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14" fontId="0" fillId="0" borderId="1" xfId="0" applyNumberFormat="1" applyFont="1" applyFill="1" applyBorder="1" applyAlignment="1" applyProtection="1">
      <alignment vertical="top"/>
      <protection/>
    </xf>
    <xf numFmtId="180" fontId="0" fillId="0" borderId="1" xfId="0" applyNumberFormat="1" applyFill="1" applyBorder="1" applyAlignment="1">
      <alignment horizontal="left"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0" fillId="0" borderId="1" xfId="0" applyFill="1" applyBorder="1" applyAlignment="1">
      <alignment/>
    </xf>
    <xf numFmtId="0" fontId="1" fillId="0" borderId="27" xfId="0" applyNumberFormat="1" applyFont="1" applyFill="1" applyBorder="1" applyAlignment="1" applyProtection="1">
      <alignment vertical="top"/>
      <protection/>
    </xf>
    <xf numFmtId="14" fontId="0" fillId="0" borderId="1" xfId="0" applyNumberFormat="1" applyFill="1" applyBorder="1" applyAlignment="1">
      <alignment horizontal="left"/>
    </xf>
    <xf numFmtId="0" fontId="30" fillId="4" borderId="31" xfId="0" applyNumberFormat="1" applyFont="1" applyFill="1" applyBorder="1" applyAlignment="1" applyProtection="1">
      <alignment horizontal="centerContinuous" vertical="top" wrapText="1"/>
      <protection/>
    </xf>
    <xf numFmtId="0" fontId="30" fillId="4" borderId="32" xfId="0" applyNumberFormat="1" applyFont="1" applyFill="1" applyBorder="1" applyAlignment="1" applyProtection="1">
      <alignment horizontal="centerContinuous" vertical="top" wrapText="1"/>
      <protection/>
    </xf>
    <xf numFmtId="0" fontId="30" fillId="4" borderId="33" xfId="0" applyNumberFormat="1" applyFont="1" applyFill="1" applyBorder="1" applyAlignment="1" applyProtection="1">
      <alignment horizontal="centerContinuous" vertical="top" wrapText="1"/>
      <protection/>
    </xf>
    <xf numFmtId="0" fontId="5" fillId="5" borderId="16" xfId="0" applyNumberFormat="1" applyFont="1" applyFill="1" applyBorder="1" applyAlignment="1" applyProtection="1">
      <alignment horizontal="center" vertical="top"/>
      <protection/>
    </xf>
    <xf numFmtId="0" fontId="5" fillId="5" borderId="1" xfId="0" applyNumberFormat="1" applyFont="1" applyFill="1" applyBorder="1" applyAlignment="1" applyProtection="1">
      <alignment vertical="top"/>
      <protection/>
    </xf>
    <xf numFmtId="0" fontId="15" fillId="5" borderId="1" xfId="0" applyNumberFormat="1" applyFont="1" applyFill="1" applyBorder="1" applyAlignment="1" applyProtection="1">
      <alignment vertical="top"/>
      <protection/>
    </xf>
    <xf numFmtId="0" fontId="0" fillId="5" borderId="17" xfId="0" applyNumberFormat="1" applyFont="1" applyFill="1" applyBorder="1" applyAlignment="1" applyProtection="1">
      <alignment vertical="top"/>
      <protection/>
    </xf>
    <xf numFmtId="0" fontId="5" fillId="5" borderId="1" xfId="0" applyNumberFormat="1" applyFont="1" applyFill="1" applyBorder="1" applyAlignment="1" applyProtection="1">
      <alignment vertical="top" wrapText="1"/>
      <protection/>
    </xf>
    <xf numFmtId="0" fontId="0" fillId="6" borderId="17" xfId="0" applyNumberFormat="1" applyFont="1" applyFill="1" applyBorder="1" applyAlignment="1" applyProtection="1">
      <alignment vertical="top"/>
      <protection/>
    </xf>
    <xf numFmtId="16" fontId="5" fillId="5" borderId="34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>
      <alignment vertical="top"/>
    </xf>
    <xf numFmtId="0" fontId="5" fillId="5" borderId="34" xfId="0" applyNumberFormat="1" applyFont="1" applyFill="1" applyBorder="1" applyAlignment="1" applyProtection="1">
      <alignment horizontal="center" vertical="top"/>
      <protection/>
    </xf>
    <xf numFmtId="0" fontId="5" fillId="5" borderId="3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horizontal="right" vertical="top"/>
      <protection/>
    </xf>
    <xf numFmtId="0" fontId="5" fillId="7" borderId="30" xfId="0" applyNumberFormat="1" applyFont="1" applyFill="1" applyBorder="1" applyAlignment="1" applyProtection="1">
      <alignment vertical="top"/>
      <protection/>
    </xf>
    <xf numFmtId="0" fontId="5" fillId="0" borderId="30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2" fontId="0" fillId="0" borderId="13" xfId="0" applyNumberFormat="1" applyFont="1" applyFill="1" applyBorder="1" applyAlignment="1" applyProtection="1">
      <alignment vertical="top"/>
      <protection/>
    </xf>
    <xf numFmtId="0" fontId="5" fillId="8" borderId="5" xfId="0" applyNumberFormat="1" applyFont="1" applyFill="1" applyBorder="1" applyAlignment="1" applyProtection="1">
      <alignment horizontal="centerContinuous" vertical="top"/>
      <protection/>
    </xf>
    <xf numFmtId="0" fontId="5" fillId="8" borderId="6" xfId="0" applyNumberFormat="1" applyFont="1" applyFill="1" applyBorder="1" applyAlignment="1" applyProtection="1">
      <alignment horizontal="centerContinuous" vertical="top"/>
      <protection/>
    </xf>
    <xf numFmtId="0" fontId="5" fillId="8" borderId="13" xfId="0" applyNumberFormat="1" applyFont="1" applyFill="1" applyBorder="1" applyAlignment="1" applyProtection="1">
      <alignment horizontal="centerContinuous" vertical="top"/>
      <protection/>
    </xf>
    <xf numFmtId="0" fontId="5" fillId="8" borderId="1" xfId="0" applyNumberFormat="1" applyFont="1" applyFill="1" applyBorder="1" applyAlignment="1" applyProtection="1">
      <alignment horizontal="center" vertical="top"/>
      <protection/>
    </xf>
    <xf numFmtId="0" fontId="5" fillId="8" borderId="1" xfId="0" applyNumberFormat="1" applyFont="1" applyFill="1" applyBorder="1" applyAlignment="1" applyProtection="1">
      <alignment vertical="top"/>
      <protection/>
    </xf>
    <xf numFmtId="0" fontId="0" fillId="8" borderId="1" xfId="0" applyNumberFormat="1" applyFont="1" applyFill="1" applyBorder="1" applyAlignment="1" applyProtection="1">
      <alignment vertical="top"/>
      <protection/>
    </xf>
    <xf numFmtId="0" fontId="5" fillId="8" borderId="27" xfId="0" applyNumberFormat="1" applyFont="1" applyFill="1" applyBorder="1" applyAlignment="1" applyProtection="1">
      <alignment vertical="top"/>
      <protection/>
    </xf>
    <xf numFmtId="0" fontId="0" fillId="8" borderId="27" xfId="0" applyNumberFormat="1" applyFont="1" applyFill="1" applyBorder="1" applyAlignment="1" applyProtection="1">
      <alignment vertical="top"/>
      <protection/>
    </xf>
    <xf numFmtId="0" fontId="5" fillId="2" borderId="31" xfId="0" applyNumberFormat="1" applyFont="1" applyFill="1" applyBorder="1" applyAlignment="1" applyProtection="1">
      <alignment horizontal="centerContinuous" vertical="top"/>
      <protection/>
    </xf>
    <xf numFmtId="0" fontId="5" fillId="2" borderId="32" xfId="0" applyNumberFormat="1" applyFont="1" applyFill="1" applyBorder="1" applyAlignment="1" applyProtection="1">
      <alignment horizontal="centerContinuous" vertical="top"/>
      <protection/>
    </xf>
    <xf numFmtId="0" fontId="5" fillId="2" borderId="33" xfId="0" applyNumberFormat="1" applyFont="1" applyFill="1" applyBorder="1" applyAlignment="1" applyProtection="1">
      <alignment horizontal="centerContinuous" vertical="top"/>
      <protection/>
    </xf>
    <xf numFmtId="0" fontId="5" fillId="2" borderId="16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vertical="top" wrapText="1"/>
      <protection/>
    </xf>
    <xf numFmtId="0" fontId="5" fillId="2" borderId="1" xfId="0" applyNumberFormat="1" applyFont="1" applyFill="1" applyBorder="1" applyAlignment="1" applyProtection="1">
      <alignment vertical="top"/>
      <protection/>
    </xf>
    <xf numFmtId="0" fontId="0" fillId="2" borderId="17" xfId="0" applyNumberFormat="1" applyFont="1" applyFill="1" applyBorder="1" applyAlignment="1" applyProtection="1">
      <alignment vertical="top"/>
      <protection/>
    </xf>
    <xf numFmtId="0" fontId="30" fillId="5" borderId="36" xfId="0" applyNumberFormat="1" applyFont="1" applyFill="1" applyBorder="1" applyAlignment="1" applyProtection="1">
      <alignment horizontal="centerContinuous" vertical="top"/>
      <protection/>
    </xf>
    <xf numFmtId="0" fontId="5" fillId="5" borderId="3" xfId="0" applyNumberFormat="1" applyFont="1" applyFill="1" applyBorder="1" applyAlignment="1" applyProtection="1">
      <alignment horizontal="centerContinuous" vertical="top"/>
      <protection/>
    </xf>
    <xf numFmtId="0" fontId="5" fillId="5" borderId="37" xfId="0" applyNumberFormat="1" applyFont="1" applyFill="1" applyBorder="1" applyAlignment="1" applyProtection="1">
      <alignment horizontal="centerContinuous" vertical="top"/>
      <protection/>
    </xf>
    <xf numFmtId="0" fontId="2" fillId="5" borderId="1" xfId="0" applyNumberFormat="1" applyFont="1" applyFill="1" applyBorder="1" applyAlignment="1" applyProtection="1">
      <alignment vertical="top"/>
      <protection/>
    </xf>
    <xf numFmtId="0" fontId="33" fillId="9" borderId="0" xfId="0" applyNumberFormat="1" applyFont="1" applyFill="1" applyBorder="1" applyAlignment="1" applyProtection="1">
      <alignment vertical="top"/>
      <protection/>
    </xf>
    <xf numFmtId="0" fontId="5" fillId="5" borderId="18" xfId="0" applyNumberFormat="1" applyFont="1" applyFill="1" applyBorder="1" applyAlignment="1" applyProtection="1">
      <alignment horizontal="center" vertical="top"/>
      <protection/>
    </xf>
    <xf numFmtId="0" fontId="5" fillId="5" borderId="24" xfId="0" applyNumberFormat="1" applyFont="1" applyFill="1" applyBorder="1" applyAlignment="1" applyProtection="1">
      <alignment vertical="top" wrapText="1"/>
      <protection/>
    </xf>
    <xf numFmtId="0" fontId="5" fillId="5" borderId="24" xfId="0" applyNumberFormat="1" applyFont="1" applyFill="1" applyBorder="1" applyAlignment="1" applyProtection="1">
      <alignment vertical="top"/>
      <protection/>
    </xf>
    <xf numFmtId="0" fontId="0" fillId="5" borderId="23" xfId="0" applyNumberFormat="1" applyFont="1" applyFill="1" applyBorder="1" applyAlignment="1" applyProtection="1">
      <alignment vertical="top"/>
      <protection/>
    </xf>
    <xf numFmtId="0" fontId="2" fillId="5" borderId="1" xfId="0" applyNumberFormat="1" applyFont="1" applyFill="1" applyBorder="1" applyAlignment="1" applyProtection="1">
      <alignment vertical="top"/>
      <protection/>
    </xf>
    <xf numFmtId="4" fontId="2" fillId="5" borderId="1" xfId="0" applyNumberFormat="1" applyFont="1" applyFill="1" applyBorder="1" applyAlignment="1" applyProtection="1">
      <alignment wrapText="1"/>
      <protection/>
    </xf>
    <xf numFmtId="0" fontId="5" fillId="10" borderId="2" xfId="0" applyNumberFormat="1" applyFont="1" applyFill="1" applyBorder="1" applyAlignment="1" applyProtection="1">
      <alignment horizontal="centerContinuous" vertical="top"/>
      <protection/>
    </xf>
    <xf numFmtId="0" fontId="5" fillId="10" borderId="3" xfId="0" applyNumberFormat="1" applyFont="1" applyFill="1" applyBorder="1" applyAlignment="1" applyProtection="1">
      <alignment horizontal="centerContinuous" vertical="top"/>
      <protection/>
    </xf>
    <xf numFmtId="0" fontId="5" fillId="10" borderId="4" xfId="0" applyNumberFormat="1" applyFont="1" applyFill="1" applyBorder="1" applyAlignment="1" applyProtection="1">
      <alignment horizontal="centerContinuous" vertical="top"/>
      <protection/>
    </xf>
    <xf numFmtId="0" fontId="5" fillId="10" borderId="1" xfId="0" applyNumberFormat="1" applyFont="1" applyFill="1" applyBorder="1" applyAlignment="1" applyProtection="1">
      <alignment horizontal="center" vertical="top"/>
      <protection/>
    </xf>
    <xf numFmtId="0" fontId="5" fillId="10" borderId="1" xfId="0" applyNumberFormat="1" applyFont="1" applyFill="1" applyBorder="1" applyAlignment="1" applyProtection="1">
      <alignment vertical="top"/>
      <protection/>
    </xf>
    <xf numFmtId="0" fontId="34" fillId="10" borderId="1" xfId="0" applyNumberFormat="1" applyFont="1" applyFill="1" applyBorder="1" applyAlignment="1" applyProtection="1">
      <alignment vertical="top"/>
      <protection/>
    </xf>
    <xf numFmtId="0" fontId="0" fillId="10" borderId="1" xfId="0" applyNumberFormat="1" applyFont="1" applyFill="1" applyBorder="1" applyAlignment="1" applyProtection="1">
      <alignment vertical="top"/>
      <protection/>
    </xf>
    <xf numFmtId="0" fontId="5" fillId="10" borderId="1" xfId="0" applyNumberFormat="1" applyFont="1" applyFill="1" applyBorder="1" applyAlignment="1" applyProtection="1">
      <alignment vertical="top" wrapText="1"/>
      <protection/>
    </xf>
    <xf numFmtId="0" fontId="6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44" fillId="0" borderId="0" xfId="30" applyNumberFormat="1" applyFont="1" applyFill="1" applyBorder="1" applyAlignment="1" applyProtection="1">
      <alignment vertical="top"/>
      <protection/>
    </xf>
    <xf numFmtId="0" fontId="1" fillId="0" borderId="38" xfId="30" applyNumberFormat="1" applyFont="1" applyFill="1" applyBorder="1" applyAlignment="1" applyProtection="1">
      <alignment horizontal="center" vertical="top" wrapText="1"/>
      <protection/>
    </xf>
    <xf numFmtId="0" fontId="1" fillId="0" borderId="10" xfId="30" applyNumberFormat="1" applyFont="1" applyFill="1" applyBorder="1" applyAlignment="1" applyProtection="1">
      <alignment vertical="top"/>
      <protection/>
    </xf>
    <xf numFmtId="0" fontId="1" fillId="0" borderId="39" xfId="30" applyNumberFormat="1" applyFont="1" applyFill="1" applyBorder="1" applyAlignment="1" applyProtection="1">
      <alignment vertical="top"/>
      <protection/>
    </xf>
    <xf numFmtId="0" fontId="5" fillId="0" borderId="16" xfId="30" applyNumberFormat="1" applyFont="1" applyFill="1" applyBorder="1" applyAlignment="1" applyProtection="1">
      <alignment horizontal="center" vertical="top"/>
      <protection/>
    </xf>
    <xf numFmtId="0" fontId="5" fillId="0" borderId="1" xfId="30" applyNumberFormat="1" applyFont="1" applyFill="1" applyBorder="1" applyAlignment="1" applyProtection="1">
      <alignment vertical="top"/>
      <protection/>
    </xf>
    <xf numFmtId="0" fontId="1" fillId="0" borderId="1" xfId="30" applyNumberFormat="1" applyFont="1" applyFill="1" applyBorder="1" applyAlignment="1" applyProtection="1">
      <alignment vertical="top"/>
      <protection/>
    </xf>
    <xf numFmtId="14" fontId="0" fillId="0" borderId="17" xfId="30" applyNumberFormat="1" applyFont="1" applyFill="1" applyBorder="1" applyAlignment="1" applyProtection="1">
      <alignment horizontal="right" vertical="top"/>
      <protection/>
    </xf>
    <xf numFmtId="0" fontId="5" fillId="0" borderId="18" xfId="30" applyNumberFormat="1" applyFont="1" applyFill="1" applyBorder="1" applyAlignment="1" applyProtection="1">
      <alignment horizontal="center" vertical="top"/>
      <protection/>
    </xf>
    <xf numFmtId="0" fontId="5" fillId="0" borderId="24" xfId="30" applyNumberFormat="1" applyFont="1" applyFill="1" applyBorder="1" applyAlignment="1" applyProtection="1">
      <alignment vertical="top"/>
      <protection/>
    </xf>
    <xf numFmtId="0" fontId="1" fillId="0" borderId="24" xfId="30" applyNumberFormat="1" applyFont="1" applyFill="1" applyBorder="1" applyAlignment="1" applyProtection="1">
      <alignment vertical="top"/>
      <protection/>
    </xf>
    <xf numFmtId="14" fontId="0" fillId="0" borderId="23" xfId="30" applyNumberFormat="1" applyFont="1" applyFill="1" applyBorder="1" applyAlignment="1" applyProtection="1">
      <alignment horizontal="right" vertical="top"/>
      <protection/>
    </xf>
    <xf numFmtId="0" fontId="30" fillId="4" borderId="31" xfId="30" applyNumberFormat="1" applyFont="1" applyFill="1" applyBorder="1" applyAlignment="1" applyProtection="1">
      <alignment horizontal="centerContinuous" vertical="top" wrapText="1"/>
      <protection/>
    </xf>
    <xf numFmtId="0" fontId="30" fillId="4" borderId="32" xfId="30" applyNumberFormat="1" applyFont="1" applyFill="1" applyBorder="1" applyAlignment="1" applyProtection="1">
      <alignment horizontal="centerContinuous" vertical="top" wrapText="1"/>
      <protection/>
    </xf>
    <xf numFmtId="0" fontId="30" fillId="4" borderId="33" xfId="30" applyNumberFormat="1" applyFont="1" applyFill="1" applyBorder="1" applyAlignment="1" applyProtection="1">
      <alignment horizontal="centerContinuous" vertical="top" wrapText="1"/>
      <protection/>
    </xf>
    <xf numFmtId="0" fontId="5" fillId="5" borderId="16" xfId="30" applyNumberFormat="1" applyFont="1" applyFill="1" applyBorder="1" applyAlignment="1" applyProtection="1">
      <alignment horizontal="center" vertical="top"/>
      <protection/>
    </xf>
    <xf numFmtId="0" fontId="5" fillId="5" borderId="1" xfId="30" applyNumberFormat="1" applyFont="1" applyFill="1" applyBorder="1" applyAlignment="1" applyProtection="1">
      <alignment vertical="top"/>
      <protection/>
    </xf>
    <xf numFmtId="0" fontId="15" fillId="5" borderId="1" xfId="30" applyNumberFormat="1" applyFont="1" applyFill="1" applyBorder="1" applyAlignment="1" applyProtection="1">
      <alignment vertical="top"/>
      <protection/>
    </xf>
    <xf numFmtId="173" fontId="0" fillId="5" borderId="17" xfId="30" applyNumberFormat="1" applyFont="1" applyFill="1" applyBorder="1" applyAlignment="1" applyProtection="1">
      <alignment vertical="top"/>
      <protection/>
    </xf>
    <xf numFmtId="0" fontId="5" fillId="5" borderId="1" xfId="30" applyNumberFormat="1" applyFont="1" applyFill="1" applyBorder="1" applyAlignment="1" applyProtection="1">
      <alignment vertical="top" wrapText="1"/>
      <protection/>
    </xf>
    <xf numFmtId="173" fontId="0" fillId="6" borderId="17" xfId="30" applyNumberFormat="1" applyFont="1" applyFill="1" applyBorder="1" applyAlignment="1" applyProtection="1">
      <alignment vertical="top"/>
      <protection/>
    </xf>
    <xf numFmtId="0" fontId="5" fillId="5" borderId="40" xfId="30" applyNumberFormat="1" applyFont="1" applyFill="1" applyBorder="1" applyAlignment="1" applyProtection="1">
      <alignment horizontal="center" vertical="top"/>
      <protection/>
    </xf>
    <xf numFmtId="0" fontId="5" fillId="5" borderId="27" xfId="30" applyNumberFormat="1" applyFont="1" applyFill="1" applyBorder="1" applyAlignment="1" applyProtection="1">
      <alignment vertical="top"/>
      <protection/>
    </xf>
    <xf numFmtId="173" fontId="0" fillId="6" borderId="19" xfId="30" applyNumberFormat="1" applyFont="1" applyFill="1" applyBorder="1" applyAlignment="1" applyProtection="1">
      <alignment vertical="top"/>
      <protection/>
    </xf>
    <xf numFmtId="16" fontId="5" fillId="5" borderId="34" xfId="30" applyNumberFormat="1" applyFont="1" applyFill="1" applyBorder="1" applyAlignment="1" applyProtection="1">
      <alignment horizontal="center" vertical="top"/>
      <protection/>
    </xf>
    <xf numFmtId="0" fontId="5" fillId="5" borderId="34" xfId="30" applyNumberFormat="1" applyFont="1" applyFill="1" applyBorder="1" applyAlignment="1" applyProtection="1">
      <alignment horizontal="center" vertical="top"/>
      <protection/>
    </xf>
    <xf numFmtId="0" fontId="5" fillId="5" borderId="30" xfId="30" applyNumberFormat="1" applyFont="1" applyFill="1" applyBorder="1" applyAlignment="1" applyProtection="1">
      <alignment vertical="top"/>
      <protection/>
    </xf>
    <xf numFmtId="0" fontId="5" fillId="5" borderId="41" xfId="30" applyNumberFormat="1" applyFont="1" applyFill="1" applyBorder="1" applyAlignment="1" applyProtection="1">
      <alignment horizontal="center" vertical="top"/>
      <protection/>
    </xf>
    <xf numFmtId="0" fontId="5" fillId="5" borderId="42" xfId="30" applyNumberFormat="1" applyFont="1" applyFill="1" applyBorder="1" applyAlignment="1" applyProtection="1">
      <alignment vertical="top"/>
      <protection/>
    </xf>
    <xf numFmtId="0" fontId="5" fillId="5" borderId="24" xfId="30" applyNumberFormat="1" applyFont="1" applyFill="1" applyBorder="1" applyAlignment="1" applyProtection="1">
      <alignment vertical="top"/>
      <protection/>
    </xf>
    <xf numFmtId="173" fontId="0" fillId="5" borderId="23" xfId="30" applyNumberFormat="1" applyFont="1" applyFill="1" applyBorder="1" applyAlignment="1" applyProtection="1">
      <alignment vertical="top"/>
      <protection/>
    </xf>
    <xf numFmtId="0" fontId="5" fillId="0" borderId="43" xfId="30" applyNumberFormat="1" applyFont="1" applyFill="1" applyBorder="1" applyAlignment="1" applyProtection="1">
      <alignment horizontal="left" vertical="top"/>
      <protection/>
    </xf>
    <xf numFmtId="0" fontId="5" fillId="0" borderId="44" xfId="30" applyNumberFormat="1" applyFont="1" applyFill="1" applyBorder="1" applyAlignment="1" applyProtection="1">
      <alignment vertical="top"/>
      <protection/>
    </xf>
    <xf numFmtId="0" fontId="5" fillId="0" borderId="45" xfId="30" applyNumberFormat="1" applyFont="1" applyFill="1" applyBorder="1" applyAlignment="1" applyProtection="1">
      <alignment horizontal="left" vertical="top"/>
      <protection/>
    </xf>
    <xf numFmtId="0" fontId="5" fillId="0" borderId="28" xfId="30" applyNumberFormat="1" applyFont="1" applyFill="1" applyBorder="1" applyAlignment="1" applyProtection="1">
      <alignment vertical="top"/>
      <protection/>
    </xf>
    <xf numFmtId="0" fontId="5" fillId="0" borderId="0" xfId="30" applyNumberFormat="1" applyFont="1" applyFill="1" applyBorder="1" applyAlignment="1" applyProtection="1">
      <alignment vertical="top"/>
      <protection/>
    </xf>
    <xf numFmtId="0" fontId="0" fillId="0" borderId="46" xfId="30" applyNumberFormat="1" applyFont="1" applyFill="1" applyBorder="1" applyAlignment="1" applyProtection="1">
      <alignment vertical="top"/>
      <protection/>
    </xf>
    <xf numFmtId="0" fontId="5" fillId="0" borderId="47" xfId="30" applyNumberFormat="1" applyFont="1" applyFill="1" applyBorder="1" applyAlignment="1" applyProtection="1">
      <alignment horizontal="left" vertical="top"/>
      <protection/>
    </xf>
    <xf numFmtId="0" fontId="5" fillId="0" borderId="48" xfId="30" applyNumberFormat="1" applyFont="1" applyFill="1" applyBorder="1" applyAlignment="1" applyProtection="1">
      <alignment vertical="top"/>
      <protection/>
    </xf>
    <xf numFmtId="0" fontId="5" fillId="0" borderId="49" xfId="30" applyNumberFormat="1" applyFont="1" applyFill="1" applyBorder="1" applyAlignment="1" applyProtection="1">
      <alignment vertical="top"/>
      <protection/>
    </xf>
    <xf numFmtId="173" fontId="0" fillId="0" borderId="50" xfId="30" applyNumberFormat="1" applyFont="1" applyFill="1" applyBorder="1" applyAlignment="1" applyProtection="1">
      <alignment vertical="top"/>
      <protection/>
    </xf>
    <xf numFmtId="0" fontId="30" fillId="8" borderId="5" xfId="30" applyNumberFormat="1" applyFont="1" applyFill="1" applyBorder="1" applyAlignment="1" applyProtection="1">
      <alignment horizontal="centerContinuous" vertical="top"/>
      <protection/>
    </xf>
    <xf numFmtId="0" fontId="30" fillId="8" borderId="31" xfId="30" applyNumberFormat="1" applyFont="1" applyFill="1" applyBorder="1" applyAlignment="1" applyProtection="1">
      <alignment horizontal="centerContinuous" vertical="top"/>
      <protection/>
    </xf>
    <xf numFmtId="0" fontId="30" fillId="8" borderId="32" xfId="30" applyNumberFormat="1" applyFont="1" applyFill="1" applyBorder="1" applyAlignment="1" applyProtection="1">
      <alignment horizontal="centerContinuous" vertical="top"/>
      <protection/>
    </xf>
    <xf numFmtId="0" fontId="30" fillId="8" borderId="33" xfId="30" applyNumberFormat="1" applyFont="1" applyFill="1" applyBorder="1" applyAlignment="1" applyProtection="1">
      <alignment horizontal="centerContinuous" vertical="top"/>
      <protection/>
    </xf>
    <xf numFmtId="0" fontId="44" fillId="4" borderId="0" xfId="30" applyNumberFormat="1" applyFont="1" applyFill="1" applyBorder="1" applyAlignment="1" applyProtection="1">
      <alignment vertical="top"/>
      <protection/>
    </xf>
    <xf numFmtId="0" fontId="0" fillId="4" borderId="0" xfId="30" applyNumberFormat="1" applyFont="1" applyFill="1" applyBorder="1" applyAlignment="1" applyProtection="1">
      <alignment vertical="top"/>
      <protection/>
    </xf>
    <xf numFmtId="0" fontId="5" fillId="8" borderId="2" xfId="30" applyNumberFormat="1" applyFont="1" applyFill="1" applyBorder="1" applyAlignment="1" applyProtection="1">
      <alignment horizontal="center" vertical="top"/>
      <protection/>
    </xf>
    <xf numFmtId="0" fontId="5" fillId="8" borderId="16" xfId="30" applyNumberFormat="1" applyFont="1" applyFill="1" applyBorder="1" applyAlignment="1" applyProtection="1">
      <alignment vertical="top"/>
      <protection/>
    </xf>
    <xf numFmtId="0" fontId="5" fillId="8" borderId="1" xfId="30" applyNumberFormat="1" applyFont="1" applyFill="1" applyBorder="1" applyAlignment="1" applyProtection="1">
      <alignment vertical="top"/>
      <protection/>
    </xf>
    <xf numFmtId="0" fontId="0" fillId="8" borderId="17" xfId="30" applyNumberFormat="1" applyFont="1" applyFill="1" applyBorder="1" applyAlignment="1" applyProtection="1">
      <alignment vertical="top"/>
      <protection/>
    </xf>
    <xf numFmtId="0" fontId="5" fillId="8" borderId="18" xfId="30" applyNumberFormat="1" applyFont="1" applyFill="1" applyBorder="1" applyAlignment="1" applyProtection="1">
      <alignment vertical="top"/>
      <protection/>
    </xf>
    <xf numFmtId="0" fontId="5" fillId="8" borderId="24" xfId="30" applyNumberFormat="1" applyFont="1" applyFill="1" applyBorder="1" applyAlignment="1" applyProtection="1">
      <alignment vertical="top"/>
      <protection/>
    </xf>
    <xf numFmtId="173" fontId="0" fillId="8" borderId="23" xfId="30" applyNumberFormat="1" applyFont="1" applyFill="1" applyBorder="1" applyAlignment="1" applyProtection="1">
      <alignment vertical="top"/>
      <protection/>
    </xf>
    <xf numFmtId="0" fontId="5" fillId="2" borderId="16" xfId="30" applyNumberFormat="1" applyFont="1" applyFill="1" applyBorder="1" applyAlignment="1" applyProtection="1">
      <alignment horizontal="center" vertical="top"/>
      <protection/>
    </xf>
    <xf numFmtId="0" fontId="5" fillId="2" borderId="1" xfId="30" applyNumberFormat="1" applyFont="1" applyFill="1" applyBorder="1" applyAlignment="1" applyProtection="1">
      <alignment vertical="top" wrapText="1"/>
      <protection/>
    </xf>
    <xf numFmtId="0" fontId="5" fillId="2" borderId="1" xfId="30" applyNumberFormat="1" applyFont="1" applyFill="1" applyBorder="1" applyAlignment="1" applyProtection="1">
      <alignment vertical="top"/>
      <protection/>
    </xf>
    <xf numFmtId="173" fontId="0" fillId="2" borderId="17" xfId="30" applyNumberFormat="1" applyFont="1" applyFill="1" applyBorder="1" applyAlignment="1" applyProtection="1">
      <alignment vertical="top"/>
      <protection/>
    </xf>
    <xf numFmtId="0" fontId="5" fillId="2" borderId="18" xfId="30" applyNumberFormat="1" applyFont="1" applyFill="1" applyBorder="1" applyAlignment="1" applyProtection="1">
      <alignment horizontal="center" vertical="top"/>
      <protection/>
    </xf>
    <xf numFmtId="0" fontId="5" fillId="2" borderId="24" xfId="30" applyNumberFormat="1" applyFont="1" applyFill="1" applyBorder="1" applyAlignment="1" applyProtection="1">
      <alignment vertical="top"/>
      <protection/>
    </xf>
    <xf numFmtId="173" fontId="0" fillId="2" borderId="23" xfId="30" applyNumberFormat="1" applyFont="1" applyFill="1" applyBorder="1" applyAlignment="1" applyProtection="1">
      <alignment vertical="top"/>
      <protection/>
    </xf>
    <xf numFmtId="0" fontId="30" fillId="4" borderId="31" xfId="30" applyNumberFormat="1" applyFont="1" applyFill="1" applyBorder="1" applyAlignment="1" applyProtection="1">
      <alignment horizontal="centerContinuous" vertical="top"/>
      <protection/>
    </xf>
    <xf numFmtId="0" fontId="5" fillId="4" borderId="31" xfId="30" applyNumberFormat="1" applyFont="1" applyFill="1" applyBorder="1" applyAlignment="1" applyProtection="1">
      <alignment horizontal="centerContinuous" vertical="top"/>
      <protection/>
    </xf>
    <xf numFmtId="0" fontId="5" fillId="4" borderId="32" xfId="30" applyNumberFormat="1" applyFont="1" applyFill="1" applyBorder="1" applyAlignment="1" applyProtection="1">
      <alignment horizontal="centerContinuous" vertical="top"/>
      <protection/>
    </xf>
    <xf numFmtId="0" fontId="5" fillId="4" borderId="33" xfId="30" applyNumberFormat="1" applyFont="1" applyFill="1" applyBorder="1" applyAlignment="1" applyProtection="1">
      <alignment horizontal="centerContinuous" vertical="top"/>
      <protection/>
    </xf>
    <xf numFmtId="0" fontId="5" fillId="5" borderId="36" xfId="30" applyNumberFormat="1" applyFont="1" applyFill="1" applyBorder="1" applyAlignment="1" applyProtection="1">
      <alignment horizontal="center" vertical="top"/>
      <protection/>
    </xf>
    <xf numFmtId="0" fontId="15" fillId="5" borderId="16" xfId="30" applyNumberFormat="1" applyFont="1" applyFill="1" applyBorder="1" applyAlignment="1" applyProtection="1">
      <alignment vertical="top"/>
      <protection/>
    </xf>
    <xf numFmtId="0" fontId="0" fillId="5" borderId="17" xfId="30" applyNumberFormat="1" applyFont="1" applyFill="1" applyBorder="1" applyAlignment="1" applyProtection="1">
      <alignment vertical="top"/>
      <protection/>
    </xf>
    <xf numFmtId="0" fontId="5" fillId="5" borderId="16" xfId="30" applyNumberFormat="1" applyFont="1" applyFill="1" applyBorder="1" applyAlignment="1" applyProtection="1">
      <alignment vertical="top"/>
      <protection/>
    </xf>
    <xf numFmtId="0" fontId="5" fillId="5" borderId="16" xfId="30" applyNumberFormat="1" applyFont="1" applyFill="1" applyBorder="1" applyAlignment="1" applyProtection="1">
      <alignment vertical="top" wrapText="1"/>
      <protection/>
    </xf>
    <xf numFmtId="0" fontId="5" fillId="5" borderId="18" xfId="30" applyNumberFormat="1" applyFont="1" applyFill="1" applyBorder="1" applyAlignment="1" applyProtection="1">
      <alignment vertical="top" wrapText="1"/>
      <protection/>
    </xf>
    <xf numFmtId="0" fontId="5" fillId="5" borderId="14" xfId="30" applyNumberFormat="1" applyFont="1" applyFill="1" applyBorder="1" applyAlignment="1" applyProtection="1">
      <alignment horizontal="center" vertical="top"/>
      <protection/>
    </xf>
    <xf numFmtId="0" fontId="15" fillId="5" borderId="15" xfId="30" applyNumberFormat="1" applyFont="1" applyFill="1" applyBorder="1" applyAlignment="1" applyProtection="1">
      <alignment vertical="top"/>
      <protection/>
    </xf>
    <xf numFmtId="0" fontId="5" fillId="5" borderId="18" xfId="30" applyNumberFormat="1" applyFont="1" applyFill="1" applyBorder="1" applyAlignment="1" applyProtection="1">
      <alignment horizontal="center" vertical="top"/>
      <protection/>
    </xf>
    <xf numFmtId="0" fontId="5" fillId="5" borderId="24" xfId="30" applyNumberFormat="1" applyFont="1" applyFill="1" applyBorder="1" applyAlignment="1" applyProtection="1">
      <alignment vertical="top" wrapText="1"/>
      <protection/>
    </xf>
    <xf numFmtId="0" fontId="5" fillId="8" borderId="14" xfId="30" applyNumberFormat="1" applyFont="1" applyFill="1" applyBorder="1" applyAlignment="1" applyProtection="1">
      <alignment horizontal="center" vertical="top"/>
      <protection/>
    </xf>
    <xf numFmtId="0" fontId="5" fillId="8" borderId="15" xfId="30" applyNumberFormat="1" applyFont="1" applyFill="1" applyBorder="1" applyAlignment="1" applyProtection="1">
      <alignment vertical="top"/>
      <protection/>
    </xf>
    <xf numFmtId="0" fontId="0" fillId="8" borderId="22" xfId="30" applyNumberFormat="1" applyFont="1" applyFill="1" applyBorder="1" applyAlignment="1" applyProtection="1">
      <alignment vertical="top"/>
      <protection/>
    </xf>
    <xf numFmtId="0" fontId="5" fillId="8" borderId="16" xfId="30" applyNumberFormat="1" applyFont="1" applyFill="1" applyBorder="1" applyAlignment="1" applyProtection="1">
      <alignment horizontal="center" vertical="top"/>
      <protection/>
    </xf>
    <xf numFmtId="0" fontId="5" fillId="8" borderId="18" xfId="30" applyNumberFormat="1" applyFont="1" applyFill="1" applyBorder="1" applyAlignment="1" applyProtection="1">
      <alignment horizontal="center" vertical="top"/>
      <protection/>
    </xf>
    <xf numFmtId="0" fontId="30" fillId="10" borderId="31" xfId="30" applyNumberFormat="1" applyFont="1" applyFill="1" applyBorder="1" applyAlignment="1" applyProtection="1">
      <alignment horizontal="centerContinuous" vertical="top"/>
      <protection/>
    </xf>
    <xf numFmtId="0" fontId="30" fillId="10" borderId="32" xfId="30" applyNumberFormat="1" applyFont="1" applyFill="1" applyBorder="1" applyAlignment="1" applyProtection="1">
      <alignment horizontal="centerContinuous" vertical="top"/>
      <protection/>
    </xf>
    <xf numFmtId="0" fontId="30" fillId="10" borderId="33" xfId="30" applyNumberFormat="1" applyFont="1" applyFill="1" applyBorder="1" applyAlignment="1" applyProtection="1">
      <alignment horizontal="centerContinuous" vertical="top"/>
      <protection/>
    </xf>
    <xf numFmtId="0" fontId="5" fillId="10" borderId="16" xfId="30" applyNumberFormat="1" applyFont="1" applyFill="1" applyBorder="1" applyAlignment="1" applyProtection="1">
      <alignment horizontal="center" vertical="top"/>
      <protection/>
    </xf>
    <xf numFmtId="0" fontId="5" fillId="10" borderId="1" xfId="30" applyNumberFormat="1" applyFont="1" applyFill="1" applyBorder="1" applyAlignment="1" applyProtection="1">
      <alignment vertical="top"/>
      <protection/>
    </xf>
    <xf numFmtId="0" fontId="34" fillId="10" borderId="1" xfId="30" applyNumberFormat="1" applyFont="1" applyFill="1" applyBorder="1" applyAlignment="1" applyProtection="1">
      <alignment vertical="top"/>
      <protection/>
    </xf>
    <xf numFmtId="0" fontId="0" fillId="10" borderId="17" xfId="30" applyNumberFormat="1" applyFont="1" applyFill="1" applyBorder="1" applyAlignment="1" applyProtection="1">
      <alignment vertical="top"/>
      <protection/>
    </xf>
    <xf numFmtId="0" fontId="5" fillId="10" borderId="18" xfId="30" applyNumberFormat="1" applyFont="1" applyFill="1" applyBorder="1" applyAlignment="1" applyProtection="1">
      <alignment horizontal="center" vertical="top"/>
      <protection/>
    </xf>
    <xf numFmtId="0" fontId="5" fillId="10" borderId="24" xfId="30" applyNumberFormat="1" applyFont="1" applyFill="1" applyBorder="1" applyAlignment="1" applyProtection="1">
      <alignment vertical="top" wrapText="1"/>
      <protection/>
    </xf>
    <xf numFmtId="0" fontId="34" fillId="10" borderId="24" xfId="30" applyNumberFormat="1" applyFont="1" applyFill="1" applyBorder="1" applyAlignment="1" applyProtection="1">
      <alignment vertical="top"/>
      <protection/>
    </xf>
    <xf numFmtId="173" fontId="0" fillId="10" borderId="23" xfId="3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5" fillId="0" borderId="38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48" fillId="0" borderId="11" xfId="0" applyFont="1" applyBorder="1" applyAlignment="1">
      <alignment wrapText="1"/>
    </xf>
    <xf numFmtId="14" fontId="44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>
      <alignment horizontal="center" wrapText="1"/>
    </xf>
    <xf numFmtId="16" fontId="5" fillId="0" borderId="16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vertical="top" wrapText="1"/>
      <protection/>
    </xf>
    <xf numFmtId="0" fontId="1" fillId="0" borderId="51" xfId="0" applyNumberFormat="1" applyFont="1" applyFill="1" applyBorder="1" applyAlignment="1" applyProtection="1">
      <alignment vertical="top"/>
      <protection/>
    </xf>
    <xf numFmtId="0" fontId="1" fillId="0" borderId="23" xfId="0" applyFont="1" applyBorder="1" applyAlignment="1">
      <alignment wrapText="1"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1" fillId="0" borderId="48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49" fillId="0" borderId="17" xfId="0" applyNumberFormat="1" applyFont="1" applyFill="1" applyBorder="1" applyAlignment="1" applyProtection="1">
      <alignment vertical="top"/>
      <protection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vertical="top"/>
      <protection/>
    </xf>
    <xf numFmtId="0" fontId="1" fillId="0" borderId="2" xfId="0" applyFont="1" applyBorder="1" applyAlignment="1">
      <alignment horizontal="left" wrapText="1"/>
    </xf>
    <xf numFmtId="14" fontId="0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17" xfId="0" applyFont="1" applyBorder="1" applyAlignment="1">
      <alignment horizontal="center" wrapText="1"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7" xfId="0" applyNumberFormat="1" applyFont="1" applyFill="1" applyBorder="1" applyAlignment="1" applyProtection="1">
      <alignment horizontal="center" vertical="top"/>
      <protection/>
    </xf>
    <xf numFmtId="173" fontId="19" fillId="0" borderId="27" xfId="29" applyNumberFormat="1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vertical="top"/>
    </xf>
    <xf numFmtId="0" fontId="0" fillId="0" borderId="10" xfId="0" applyBorder="1" applyAlignment="1">
      <alignment vertical="top"/>
    </xf>
    <xf numFmtId="2" fontId="22" fillId="0" borderId="10" xfId="29" applyNumberFormat="1" applyFont="1" applyFill="1" applyBorder="1" applyAlignment="1">
      <alignment horizontal="left" vertical="top" wrapText="1"/>
      <protection/>
    </xf>
    <xf numFmtId="173" fontId="19" fillId="0" borderId="27" xfId="29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3" fontId="19" fillId="3" borderId="28" xfId="0" applyNumberFormat="1" applyFont="1" applyFill="1" applyBorder="1" applyAlignment="1">
      <alignment horizontal="center" vertical="justify"/>
    </xf>
    <xf numFmtId="173" fontId="19" fillId="0" borderId="26" xfId="0" applyNumberFormat="1" applyFont="1" applyBorder="1" applyAlignment="1">
      <alignment horizontal="center" vertical="justify"/>
    </xf>
    <xf numFmtId="0" fontId="22" fillId="3" borderId="28" xfId="29" applyFont="1" applyFill="1" applyBorder="1" applyAlignment="1">
      <alignment horizontal="center" vertical="center" wrapText="1"/>
      <protection/>
    </xf>
    <xf numFmtId="0" fontId="22" fillId="3" borderId="0" xfId="29" applyFont="1" applyFill="1" applyBorder="1" applyAlignment="1">
      <alignment horizontal="center" vertical="center" wrapText="1"/>
      <protection/>
    </xf>
    <xf numFmtId="0" fontId="22" fillId="3" borderId="30" xfId="29" applyFont="1" applyFill="1" applyBorder="1" applyAlignment="1">
      <alignment horizontal="center" vertical="center" wrapText="1"/>
      <protection/>
    </xf>
    <xf numFmtId="0" fontId="22" fillId="3" borderId="29" xfId="29" applyFont="1" applyFill="1" applyBorder="1" applyAlignment="1">
      <alignment horizontal="center" vertical="center" wrapText="1"/>
      <protection/>
    </xf>
    <xf numFmtId="0" fontId="22" fillId="0" borderId="2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 vertical="center" wrapText="1"/>
    </xf>
    <xf numFmtId="0" fontId="22" fillId="3" borderId="2" xfId="29" applyFont="1" applyFill="1" applyBorder="1" applyAlignment="1">
      <alignment horizontal="left" vertical="top" wrapText="1"/>
      <protection/>
    </xf>
    <xf numFmtId="0" fontId="22" fillId="3" borderId="3" xfId="29" applyFont="1" applyFill="1" applyBorder="1" applyAlignment="1">
      <alignment horizontal="left" vertical="top" wrapText="1"/>
      <protection/>
    </xf>
    <xf numFmtId="0" fontId="22" fillId="3" borderId="4" xfId="29" applyFont="1" applyFill="1" applyBorder="1" applyAlignment="1">
      <alignment horizontal="left" vertical="top" wrapText="1"/>
      <protection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31" fillId="0" borderId="2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0" fillId="4" borderId="36" xfId="0" applyNumberFormat="1" applyFont="1" applyFill="1" applyBorder="1" applyAlignment="1" applyProtection="1">
      <alignment vertical="top" wrapText="1"/>
      <protection/>
    </xf>
    <xf numFmtId="0" fontId="30" fillId="4" borderId="3" xfId="0" applyNumberFormat="1" applyFont="1" applyFill="1" applyBorder="1" applyAlignment="1" applyProtection="1">
      <alignment vertical="top" wrapText="1"/>
      <protection/>
    </xf>
    <xf numFmtId="0" fontId="30" fillId="4" borderId="37" xfId="0" applyNumberFormat="1" applyFont="1" applyFill="1" applyBorder="1" applyAlignment="1" applyProtection="1">
      <alignment vertical="top" wrapText="1"/>
      <protection/>
    </xf>
    <xf numFmtId="0" fontId="5" fillId="0" borderId="52" xfId="30" applyNumberFormat="1" applyFont="1" applyFill="1" applyBorder="1" applyAlignment="1" applyProtection="1">
      <alignment horizontal="left" vertical="top" wrapText="1"/>
      <protection/>
    </xf>
    <xf numFmtId="0" fontId="5" fillId="0" borderId="53" xfId="30" applyNumberFormat="1" applyFont="1" applyFill="1" applyBorder="1" applyAlignment="1" applyProtection="1">
      <alignment horizontal="left" vertical="top" wrapText="1"/>
      <protection/>
    </xf>
    <xf numFmtId="0" fontId="31" fillId="0" borderId="2" xfId="30" applyFont="1" applyFill="1" applyBorder="1" applyAlignment="1">
      <alignment vertical="top" wrapText="1"/>
      <protection/>
    </xf>
    <xf numFmtId="0" fontId="31" fillId="0" borderId="3" xfId="30" applyFont="1" applyFill="1" applyBorder="1" applyAlignment="1">
      <alignment vertical="top" wrapText="1"/>
      <protection/>
    </xf>
    <xf numFmtId="0" fontId="31" fillId="0" borderId="37" xfId="30" applyFont="1" applyFill="1" applyBorder="1" applyAlignment="1">
      <alignment vertical="top" wrapText="1"/>
      <protection/>
    </xf>
    <xf numFmtId="0" fontId="30" fillId="4" borderId="43" xfId="30" applyNumberFormat="1" applyFont="1" applyFill="1" applyBorder="1" applyAlignment="1" applyProtection="1">
      <alignment horizontal="center" vertical="top"/>
      <protection/>
    </xf>
    <xf numFmtId="0" fontId="30" fillId="4" borderId="52" xfId="30" applyNumberFormat="1" applyFont="1" applyFill="1" applyBorder="1" applyAlignment="1" applyProtection="1">
      <alignment horizontal="center" vertical="top"/>
      <protection/>
    </xf>
    <xf numFmtId="0" fontId="30" fillId="4" borderId="53" xfId="30" applyNumberFormat="1" applyFont="1" applyFill="1" applyBorder="1" applyAlignment="1" applyProtection="1">
      <alignment horizontal="center" vertical="top"/>
      <protection/>
    </xf>
    <xf numFmtId="4" fontId="46" fillId="5" borderId="54" xfId="30" applyNumberFormat="1" applyFont="1" applyFill="1" applyBorder="1" applyAlignment="1" applyProtection="1">
      <alignment horizontal="center" vertical="center" wrapText="1"/>
      <protection/>
    </xf>
    <xf numFmtId="4" fontId="46" fillId="5" borderId="33" xfId="30" applyNumberFormat="1" applyFont="1" applyFill="1" applyBorder="1" applyAlignment="1" applyProtection="1">
      <alignment horizontal="center" vertical="center" wrapText="1"/>
      <protection/>
    </xf>
    <xf numFmtId="0" fontId="45" fillId="0" borderId="55" xfId="30" applyFont="1" applyFill="1" applyBorder="1" applyAlignment="1">
      <alignment horizontal="left"/>
      <protection/>
    </xf>
    <xf numFmtId="0" fontId="45" fillId="0" borderId="56" xfId="30" applyFont="1" applyFill="1" applyBorder="1" applyAlignment="1">
      <alignment horizontal="left"/>
      <protection/>
    </xf>
    <xf numFmtId="0" fontId="45" fillId="0" borderId="57" xfId="30" applyFont="1" applyFill="1" applyBorder="1" applyAlignment="1">
      <alignment horizontal="left"/>
      <protection/>
    </xf>
    <xf numFmtId="0" fontId="30" fillId="2" borderId="31" xfId="30" applyNumberFormat="1" applyFont="1" applyFill="1" applyBorder="1" applyAlignment="1" applyProtection="1">
      <alignment horizontal="center" vertical="top"/>
      <protection/>
    </xf>
    <xf numFmtId="0" fontId="30" fillId="2" borderId="32" xfId="30" applyNumberFormat="1" applyFont="1" applyFill="1" applyBorder="1" applyAlignment="1" applyProtection="1">
      <alignment horizontal="center" vertical="top"/>
      <protection/>
    </xf>
    <xf numFmtId="0" fontId="30" fillId="2" borderId="33" xfId="30" applyNumberFormat="1" applyFont="1" applyFill="1" applyBorder="1" applyAlignment="1" applyProtection="1">
      <alignment horizontal="center" vertical="top"/>
      <protection/>
    </xf>
    <xf numFmtId="0" fontId="46" fillId="5" borderId="2" xfId="30" applyNumberFormat="1" applyFont="1" applyFill="1" applyBorder="1" applyAlignment="1" applyProtection="1">
      <alignment horizontal="center" vertical="center" wrapText="1"/>
      <protection/>
    </xf>
    <xf numFmtId="0" fontId="46" fillId="5" borderId="37" xfId="30" applyNumberFormat="1" applyFont="1" applyFill="1" applyBorder="1" applyAlignment="1" applyProtection="1">
      <alignment horizontal="center" vertical="center" wrapText="1"/>
      <protection/>
    </xf>
    <xf numFmtId="0" fontId="46" fillId="5" borderId="54" xfId="30" applyNumberFormat="1" applyFont="1" applyFill="1" applyBorder="1" applyAlignment="1" applyProtection="1">
      <alignment horizontal="center" vertical="center" wrapText="1"/>
      <protection/>
    </xf>
    <xf numFmtId="0" fontId="46" fillId="5" borderId="33" xfId="30" applyNumberFormat="1" applyFont="1" applyFill="1" applyBorder="1" applyAlignment="1" applyProtection="1">
      <alignment horizontal="center" vertical="center" wrapText="1"/>
      <protection/>
    </xf>
    <xf numFmtId="0" fontId="30" fillId="4" borderId="31" xfId="30" applyNumberFormat="1" applyFont="1" applyFill="1" applyBorder="1" applyAlignment="1" applyProtection="1">
      <alignment horizontal="center" vertical="top" wrapText="1"/>
      <protection/>
    </xf>
    <xf numFmtId="0" fontId="30" fillId="4" borderId="32" xfId="30" applyNumberFormat="1" applyFont="1" applyFill="1" applyBorder="1" applyAlignment="1" applyProtection="1">
      <alignment horizontal="center" vertical="top" wrapText="1"/>
      <protection/>
    </xf>
    <xf numFmtId="0" fontId="30" fillId="4" borderId="33" xfId="30" applyNumberFormat="1" applyFont="1" applyFill="1" applyBorder="1" applyAlignment="1" applyProtection="1">
      <alignment horizontal="center" vertical="top" wrapText="1"/>
      <protection/>
    </xf>
    <xf numFmtId="0" fontId="5" fillId="5" borderId="16" xfId="31" applyNumberFormat="1" applyFont="1" applyFill="1" applyBorder="1" applyAlignment="1" applyProtection="1">
      <alignment horizontal="center" vertical="top"/>
      <protection/>
    </xf>
    <xf numFmtId="0" fontId="5" fillId="5" borderId="1" xfId="31" applyNumberFormat="1" applyFont="1" applyFill="1" applyBorder="1" applyAlignment="1" applyProtection="1">
      <alignment vertical="top"/>
      <protection/>
    </xf>
    <xf numFmtId="173" fontId="0" fillId="5" borderId="17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5" fillId="5" borderId="1" xfId="31" applyNumberFormat="1" applyFont="1" applyFill="1" applyBorder="1" applyAlignment="1" applyProtection="1">
      <alignment vertical="top" wrapText="1"/>
      <protection/>
    </xf>
    <xf numFmtId="173" fontId="0" fillId="5" borderId="19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horizontal="center" vertical="top"/>
      <protection/>
    </xf>
    <xf numFmtId="0" fontId="0" fillId="0" borderId="46" xfId="30" applyNumberFormat="1" applyFont="1" applyFill="1" applyBorder="1" applyAlignment="1" applyProtection="1">
      <alignment horizontal="center" vertical="top"/>
      <protection/>
    </xf>
    <xf numFmtId="0" fontId="5" fillId="0" borderId="52" xfId="31" applyNumberFormat="1" applyFont="1" applyFill="1" applyBorder="1" applyAlignment="1" applyProtection="1">
      <alignment horizontal="left" vertical="top" wrapText="1"/>
      <protection/>
    </xf>
    <xf numFmtId="0" fontId="5" fillId="0" borderId="53" xfId="31" applyNumberFormat="1" applyFont="1" applyFill="1" applyBorder="1" applyAlignment="1" applyProtection="1">
      <alignment horizontal="left" vertical="top" wrapText="1"/>
      <protection/>
    </xf>
    <xf numFmtId="0" fontId="44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46" xfId="31" applyNumberFormat="1" applyFont="1" applyFill="1" applyBorder="1" applyAlignment="1" applyProtection="1">
      <alignment horizontal="left" vertical="top"/>
      <protection/>
    </xf>
    <xf numFmtId="0" fontId="5" fillId="0" borderId="0" xfId="31" applyNumberFormat="1" applyFont="1" applyFill="1" applyBorder="1" applyAlignment="1" applyProtection="1">
      <alignment vertical="top"/>
      <protection/>
    </xf>
    <xf numFmtId="0" fontId="5" fillId="0" borderId="46" xfId="31" applyNumberFormat="1" applyFont="1" applyFill="1" applyBorder="1" applyAlignment="1" applyProtection="1">
      <alignment vertical="top"/>
      <protection/>
    </xf>
    <xf numFmtId="0" fontId="5" fillId="0" borderId="49" xfId="31" applyNumberFormat="1" applyFont="1" applyFill="1" applyBorder="1" applyAlignment="1" applyProtection="1">
      <alignment vertical="top"/>
      <protection/>
    </xf>
    <xf numFmtId="173" fontId="0" fillId="0" borderId="50" xfId="31" applyNumberFormat="1" applyFont="1" applyFill="1" applyBorder="1" applyAlignment="1" applyProtection="1">
      <alignment vertical="top"/>
      <protection/>
    </xf>
    <xf numFmtId="0" fontId="5" fillId="0" borderId="43" xfId="31" applyNumberFormat="1" applyFont="1" applyFill="1" applyBorder="1" applyAlignment="1" applyProtection="1">
      <alignment horizontal="left" vertical="top"/>
      <protection/>
    </xf>
    <xf numFmtId="0" fontId="5" fillId="0" borderId="44" xfId="31" applyNumberFormat="1" applyFont="1" applyFill="1" applyBorder="1" applyAlignment="1" applyProtection="1">
      <alignment vertical="top"/>
      <protection/>
    </xf>
    <xf numFmtId="0" fontId="5" fillId="0" borderId="45" xfId="31" applyNumberFormat="1" applyFont="1" applyFill="1" applyBorder="1" applyAlignment="1" applyProtection="1">
      <alignment horizontal="left" vertical="top"/>
      <protection/>
    </xf>
    <xf numFmtId="0" fontId="5" fillId="0" borderId="28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46" xfId="31" applyNumberFormat="1" applyFont="1" applyFill="1" applyBorder="1" applyAlignment="1" applyProtection="1">
      <alignment vertical="top"/>
      <protection/>
    </xf>
    <xf numFmtId="0" fontId="5" fillId="0" borderId="47" xfId="31" applyNumberFormat="1" applyFont="1" applyFill="1" applyBorder="1" applyAlignment="1" applyProtection="1">
      <alignment horizontal="left" vertical="top"/>
      <protection/>
    </xf>
    <xf numFmtId="0" fontId="5" fillId="0" borderId="48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7;&#1076;&#1091;&#1097;&#1080;&#1081;%20&#1101;&#1082;&#1086;&#1085;&#1086;&#1084;&#1080;&#1089;&#1090;\Desktop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12"/>
  <sheetViews>
    <sheetView workbookViewId="0" topLeftCell="A1">
      <selection activeCell="F31" sqref="F31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57421875" style="2" customWidth="1"/>
    <col min="4" max="4" width="32.421875" style="2" customWidth="1"/>
    <col min="5" max="16384" width="9.140625" style="2" customWidth="1"/>
  </cols>
  <sheetData>
    <row r="1" ht="15.75">
      <c r="A1" s="4" t="s">
        <v>608</v>
      </c>
    </row>
    <row r="2" ht="15.75">
      <c r="A2" s="4" t="s">
        <v>0</v>
      </c>
    </row>
    <row r="3" ht="15.75">
      <c r="A3" s="4" t="s">
        <v>1</v>
      </c>
    </row>
    <row r="5" ht="15.75">
      <c r="A5" s="4" t="s">
        <v>2</v>
      </c>
    </row>
    <row r="7" spans="1:4" ht="31.5">
      <c r="A7" s="5" t="s">
        <v>233</v>
      </c>
      <c r="B7" s="6" t="s">
        <v>3</v>
      </c>
      <c r="C7" s="6" t="s">
        <v>4</v>
      </c>
      <c r="D7" s="6" t="s">
        <v>5</v>
      </c>
    </row>
    <row r="8" spans="1:4" ht="15.75">
      <c r="A8" s="7" t="s">
        <v>220</v>
      </c>
      <c r="B8" s="7" t="s">
        <v>6</v>
      </c>
      <c r="C8" s="6" t="s">
        <v>7</v>
      </c>
      <c r="D8" s="8"/>
    </row>
    <row r="9" spans="1:4" ht="13.5">
      <c r="A9" s="9" t="s">
        <v>8</v>
      </c>
      <c r="B9" s="10"/>
      <c r="C9" s="10"/>
      <c r="D9" s="11"/>
    </row>
    <row r="10" spans="1:4" ht="38.25">
      <c r="A10" s="12" t="s">
        <v>221</v>
      </c>
      <c r="B10" s="13" t="s">
        <v>9</v>
      </c>
      <c r="C10" s="6" t="s">
        <v>7</v>
      </c>
      <c r="D10" s="64" t="s">
        <v>250</v>
      </c>
    </row>
    <row r="11" spans="1:4" ht="15.75">
      <c r="A11" s="12" t="s">
        <v>222</v>
      </c>
      <c r="B11" s="7" t="s">
        <v>10</v>
      </c>
      <c r="C11" s="6" t="s">
        <v>7</v>
      </c>
      <c r="D11" s="8"/>
    </row>
    <row r="12" spans="1:4" ht="12.75">
      <c r="A12" s="14" t="s">
        <v>11</v>
      </c>
      <c r="B12" s="15"/>
      <c r="C12" s="15"/>
      <c r="D12" s="16"/>
    </row>
    <row r="13" spans="1:4" ht="15.75">
      <c r="A13" s="12" t="s">
        <v>223</v>
      </c>
      <c r="B13" s="17" t="s">
        <v>12</v>
      </c>
      <c r="C13" s="18" t="s">
        <v>7</v>
      </c>
      <c r="D13" s="8" t="s">
        <v>13</v>
      </c>
    </row>
    <row r="14" spans="1:4" ht="12.75">
      <c r="A14" s="14" t="s">
        <v>14</v>
      </c>
      <c r="B14" s="15"/>
      <c r="C14" s="15"/>
      <c r="D14" s="16"/>
    </row>
    <row r="15" spans="1:4" ht="15.75">
      <c r="A15" s="12" t="s">
        <v>15</v>
      </c>
      <c r="B15" s="7" t="s">
        <v>603</v>
      </c>
      <c r="C15" s="6" t="s">
        <v>7</v>
      </c>
      <c r="D15" s="8" t="s">
        <v>251</v>
      </c>
    </row>
    <row r="16" spans="1:4" ht="15.75">
      <c r="A16" s="12" t="s">
        <v>16</v>
      </c>
      <c r="B16" s="7" t="s">
        <v>17</v>
      </c>
      <c r="C16" s="6" t="s">
        <v>7</v>
      </c>
      <c r="D16" s="8" t="s">
        <v>252</v>
      </c>
    </row>
    <row r="17" spans="1:4" ht="15.75">
      <c r="A17" s="12" t="s">
        <v>18</v>
      </c>
      <c r="B17" s="7" t="s">
        <v>19</v>
      </c>
      <c r="C17" s="6" t="s">
        <v>7</v>
      </c>
      <c r="D17" s="8" t="s">
        <v>253</v>
      </c>
    </row>
    <row r="18" spans="1:4" ht="15.75">
      <c r="A18" s="12" t="s">
        <v>20</v>
      </c>
      <c r="B18" s="7" t="s">
        <v>21</v>
      </c>
      <c r="C18" s="6" t="s">
        <v>7</v>
      </c>
      <c r="D18" s="8" t="s">
        <v>605</v>
      </c>
    </row>
    <row r="19" spans="1:4" ht="15.75">
      <c r="A19" s="12" t="s">
        <v>22</v>
      </c>
      <c r="B19" s="7" t="s">
        <v>23</v>
      </c>
      <c r="C19" s="6" t="s">
        <v>7</v>
      </c>
      <c r="D19" s="8"/>
    </row>
    <row r="20" spans="1:7" ht="13.5">
      <c r="A20" s="12" t="s">
        <v>24</v>
      </c>
      <c r="B20" s="7" t="s">
        <v>25</v>
      </c>
      <c r="C20" s="7" t="s">
        <v>606</v>
      </c>
      <c r="D20" s="8">
        <v>1</v>
      </c>
      <c r="G20" s="2" t="s">
        <v>243</v>
      </c>
    </row>
    <row r="21" spans="1:4" ht="13.5">
      <c r="A21" s="12" t="s">
        <v>26</v>
      </c>
      <c r="B21" s="7" t="s">
        <v>27</v>
      </c>
      <c r="C21" s="7" t="s">
        <v>606</v>
      </c>
      <c r="D21" s="8">
        <v>1</v>
      </c>
    </row>
    <row r="22" spans="1:4" ht="13.5">
      <c r="A22" s="12" t="s">
        <v>28</v>
      </c>
      <c r="B22" s="7" t="s">
        <v>29</v>
      </c>
      <c r="C22" s="7" t="s">
        <v>606</v>
      </c>
      <c r="D22" s="8">
        <v>1</v>
      </c>
    </row>
    <row r="23" spans="1:4" ht="13.5">
      <c r="A23" s="12" t="s">
        <v>30</v>
      </c>
      <c r="B23" s="7" t="s">
        <v>31</v>
      </c>
      <c r="C23" s="7" t="s">
        <v>606</v>
      </c>
      <c r="D23" s="8">
        <v>0</v>
      </c>
    </row>
    <row r="24" spans="1:4" ht="13.5">
      <c r="A24" s="12" t="s">
        <v>32</v>
      </c>
      <c r="B24" s="7" t="s">
        <v>33</v>
      </c>
      <c r="C24" s="7" t="s">
        <v>7</v>
      </c>
      <c r="D24" s="8">
        <v>4</v>
      </c>
    </row>
    <row r="25" spans="1:4" ht="13.5">
      <c r="A25" s="12" t="s">
        <v>34</v>
      </c>
      <c r="B25" s="7" t="s">
        <v>35</v>
      </c>
      <c r="C25" s="7" t="s">
        <v>606</v>
      </c>
      <c r="D25" s="8">
        <v>4</v>
      </c>
    </row>
    <row r="26" spans="1:4" ht="13.5">
      <c r="A26" s="12" t="s">
        <v>36</v>
      </c>
      <c r="B26" s="7" t="s">
        <v>37</v>
      </c>
      <c r="C26" s="7" t="s">
        <v>606</v>
      </c>
      <c r="D26" s="8">
        <v>0</v>
      </c>
    </row>
    <row r="27" spans="1:6" ht="13.5">
      <c r="A27" s="12" t="s">
        <v>38</v>
      </c>
      <c r="B27" s="7" t="s">
        <v>39</v>
      </c>
      <c r="C27" s="7" t="s">
        <v>42</v>
      </c>
      <c r="D27" s="8">
        <v>114.1</v>
      </c>
      <c r="F27" s="47"/>
    </row>
    <row r="28" spans="1:4" ht="13.5">
      <c r="A28" s="12" t="s">
        <v>43</v>
      </c>
      <c r="B28" s="7" t="s">
        <v>44</v>
      </c>
      <c r="C28" s="7" t="s">
        <v>42</v>
      </c>
      <c r="D28" s="65">
        <v>114.1</v>
      </c>
    </row>
    <row r="29" spans="1:4" ht="13.5">
      <c r="A29" s="12" t="s">
        <v>45</v>
      </c>
      <c r="B29" s="7" t="s">
        <v>46</v>
      </c>
      <c r="C29" s="7" t="s">
        <v>42</v>
      </c>
      <c r="D29" s="65">
        <v>0</v>
      </c>
    </row>
    <row r="30" spans="1:4" ht="27">
      <c r="A30" s="12" t="s">
        <v>47</v>
      </c>
      <c r="B30" s="13" t="s">
        <v>48</v>
      </c>
      <c r="C30" s="7" t="s">
        <v>42</v>
      </c>
      <c r="D30" s="8">
        <v>0</v>
      </c>
    </row>
    <row r="31" spans="1:4" ht="13.5">
      <c r="A31" s="12" t="s">
        <v>49</v>
      </c>
      <c r="B31" s="7" t="s">
        <v>50</v>
      </c>
      <c r="C31" s="7" t="s">
        <v>7</v>
      </c>
      <c r="D31" s="8" t="s">
        <v>224</v>
      </c>
    </row>
    <row r="32" spans="1:4" ht="27">
      <c r="A32" s="12" t="s">
        <v>51</v>
      </c>
      <c r="B32" s="13" t="s">
        <v>52</v>
      </c>
      <c r="C32" s="7" t="s">
        <v>42</v>
      </c>
      <c r="D32" s="8">
        <v>161.9</v>
      </c>
    </row>
    <row r="33" spans="1:4" ht="13.5">
      <c r="A33" s="12" t="s">
        <v>53</v>
      </c>
      <c r="B33" s="7" t="s">
        <v>54</v>
      </c>
      <c r="C33" s="7" t="s">
        <v>42</v>
      </c>
      <c r="D33" s="8">
        <v>0</v>
      </c>
    </row>
    <row r="34" spans="1:4" ht="15.75">
      <c r="A34" s="12" t="s">
        <v>55</v>
      </c>
      <c r="B34" s="7" t="s">
        <v>56</v>
      </c>
      <c r="C34" s="6" t="s">
        <v>7</v>
      </c>
      <c r="D34" s="8" t="s">
        <v>607</v>
      </c>
    </row>
    <row r="35" spans="1:4" ht="15.75">
      <c r="A35" s="12" t="s">
        <v>57</v>
      </c>
      <c r="B35" s="7" t="s">
        <v>58</v>
      </c>
      <c r="C35" s="6" t="s">
        <v>7</v>
      </c>
      <c r="D35" s="8"/>
    </row>
    <row r="36" spans="1:4" ht="15.75">
      <c r="A36" s="12" t="s">
        <v>59</v>
      </c>
      <c r="B36" s="7" t="s">
        <v>60</v>
      </c>
      <c r="C36" s="6" t="s">
        <v>7</v>
      </c>
      <c r="D36" s="8"/>
    </row>
    <row r="37" spans="1:4" ht="15.75">
      <c r="A37" s="12" t="s">
        <v>61</v>
      </c>
      <c r="B37" s="7" t="s">
        <v>62</v>
      </c>
      <c r="C37" s="6" t="s">
        <v>7</v>
      </c>
      <c r="D37" s="8" t="s">
        <v>224</v>
      </c>
    </row>
    <row r="38" spans="1:4" ht="15.75">
      <c r="A38" s="12" t="s">
        <v>63</v>
      </c>
      <c r="B38" s="7" t="s">
        <v>64</v>
      </c>
      <c r="C38" s="6" t="s">
        <v>7</v>
      </c>
      <c r="D38" s="8"/>
    </row>
    <row r="39" spans="1:4" ht="12.75">
      <c r="A39" s="14" t="s">
        <v>65</v>
      </c>
      <c r="B39" s="15"/>
      <c r="C39" s="15"/>
      <c r="D39" s="16"/>
    </row>
    <row r="40" spans="1:4" ht="15.75">
      <c r="A40" s="12" t="s">
        <v>66</v>
      </c>
      <c r="B40" s="7" t="s">
        <v>67</v>
      </c>
      <c r="C40" s="6" t="s">
        <v>7</v>
      </c>
      <c r="D40" s="8">
        <v>0</v>
      </c>
    </row>
    <row r="41" spans="1:4" ht="15.75">
      <c r="A41" s="12" t="s">
        <v>68</v>
      </c>
      <c r="B41" s="7" t="s">
        <v>69</v>
      </c>
      <c r="C41" s="6" t="s">
        <v>7</v>
      </c>
      <c r="D41" s="8">
        <v>0</v>
      </c>
    </row>
    <row r="42" spans="1:4" ht="15.75">
      <c r="A42" s="12" t="s">
        <v>70</v>
      </c>
      <c r="B42" s="7" t="s">
        <v>71</v>
      </c>
      <c r="C42" s="6" t="s">
        <v>7</v>
      </c>
      <c r="D42" s="8">
        <v>0</v>
      </c>
    </row>
    <row r="46" spans="1:4" ht="14.25">
      <c r="A46" s="19" t="s">
        <v>72</v>
      </c>
      <c r="B46" s="20"/>
      <c r="C46" s="20"/>
      <c r="D46" s="20"/>
    </row>
    <row r="47" spans="1:4" ht="14.25">
      <c r="A47" s="19" t="s">
        <v>73</v>
      </c>
      <c r="B47" s="20"/>
      <c r="C47" s="20"/>
      <c r="D47" s="20"/>
    </row>
    <row r="48" spans="1:4" ht="14.25">
      <c r="A48" s="19" t="s">
        <v>74</v>
      </c>
      <c r="B48" s="20"/>
      <c r="C48" s="20"/>
      <c r="D48" s="20"/>
    </row>
    <row r="50" spans="1:4" ht="31.5">
      <c r="A50" s="5" t="s">
        <v>233</v>
      </c>
      <c r="B50" s="6" t="s">
        <v>3</v>
      </c>
      <c r="C50" s="6" t="s">
        <v>75</v>
      </c>
      <c r="D50" s="6" t="s">
        <v>5</v>
      </c>
    </row>
    <row r="51" spans="1:4" ht="15.75">
      <c r="A51" s="12" t="s">
        <v>220</v>
      </c>
      <c r="B51" s="12" t="s">
        <v>6</v>
      </c>
      <c r="C51" s="6" t="s">
        <v>7</v>
      </c>
      <c r="D51" s="8"/>
    </row>
    <row r="52" spans="1:4" ht="12.75">
      <c r="A52" s="14" t="s">
        <v>76</v>
      </c>
      <c r="B52" s="21"/>
      <c r="C52" s="15"/>
      <c r="D52" s="16"/>
    </row>
    <row r="53" spans="1:4" ht="15.75">
      <c r="A53" s="12" t="s">
        <v>221</v>
      </c>
      <c r="B53" s="12" t="s">
        <v>77</v>
      </c>
      <c r="C53" s="6" t="s">
        <v>7</v>
      </c>
      <c r="D53" s="281" t="s">
        <v>258</v>
      </c>
    </row>
    <row r="54" spans="1:3" ht="12.75">
      <c r="A54" s="14" t="s">
        <v>78</v>
      </c>
      <c r="B54" s="15"/>
      <c r="C54" s="15"/>
    </row>
    <row r="55" spans="1:4" ht="15.75">
      <c r="A55" s="12" t="s">
        <v>222</v>
      </c>
      <c r="B55" s="12" t="s">
        <v>79</v>
      </c>
      <c r="C55" s="6" t="s">
        <v>7</v>
      </c>
      <c r="D55" s="8" t="s">
        <v>40</v>
      </c>
    </row>
    <row r="56" spans="1:4" ht="15.75">
      <c r="A56" s="12" t="s">
        <v>223</v>
      </c>
      <c r="B56" s="12" t="s">
        <v>80</v>
      </c>
      <c r="C56" s="6" t="s">
        <v>7</v>
      </c>
      <c r="D56" s="8" t="s">
        <v>254</v>
      </c>
    </row>
    <row r="57" spans="1:4" ht="12.75">
      <c r="A57" s="14" t="s">
        <v>81</v>
      </c>
      <c r="B57" s="15"/>
      <c r="C57" s="15"/>
      <c r="D57" s="16"/>
    </row>
    <row r="58" spans="1:4" ht="15.75">
      <c r="A58" s="12" t="s">
        <v>15</v>
      </c>
      <c r="B58" s="12" t="s">
        <v>82</v>
      </c>
      <c r="C58" s="6" t="s">
        <v>7</v>
      </c>
      <c r="D58" s="3" t="s">
        <v>249</v>
      </c>
    </row>
    <row r="59" spans="1:4" ht="12.75">
      <c r="A59" s="14" t="s">
        <v>83</v>
      </c>
      <c r="B59" s="15"/>
      <c r="C59" s="15"/>
      <c r="D59" s="16"/>
    </row>
    <row r="60" spans="1:4" ht="15.75">
      <c r="A60" s="12" t="s">
        <v>16</v>
      </c>
      <c r="B60" s="12" t="s">
        <v>84</v>
      </c>
      <c r="C60" s="6" t="s">
        <v>7</v>
      </c>
      <c r="D60" s="3" t="s">
        <v>216</v>
      </c>
    </row>
    <row r="61" spans="1:4" ht="15.75">
      <c r="A61" s="12" t="s">
        <v>18</v>
      </c>
      <c r="B61" s="12" t="s">
        <v>85</v>
      </c>
      <c r="C61" s="6" t="s">
        <v>7</v>
      </c>
      <c r="D61" s="8" t="s">
        <v>217</v>
      </c>
    </row>
    <row r="62" spans="1:4" ht="12.75">
      <c r="A62" s="14" t="s">
        <v>238</v>
      </c>
      <c r="B62" s="15"/>
      <c r="C62" s="15"/>
      <c r="D62" s="16"/>
    </row>
    <row r="63" spans="1:4" ht="12.75">
      <c r="A63" s="12" t="s">
        <v>20</v>
      </c>
      <c r="B63" s="12" t="s">
        <v>86</v>
      </c>
      <c r="C63" s="12" t="s">
        <v>42</v>
      </c>
      <c r="D63" s="8">
        <v>0</v>
      </c>
    </row>
    <row r="64" spans="1:4" ht="12.75">
      <c r="A64" s="14" t="s">
        <v>87</v>
      </c>
      <c r="B64" s="15"/>
      <c r="C64" s="15"/>
      <c r="D64" s="16" t="s">
        <v>604</v>
      </c>
    </row>
    <row r="65" spans="1:4" ht="15.75">
      <c r="A65" s="12" t="s">
        <v>22</v>
      </c>
      <c r="B65" s="12" t="s">
        <v>88</v>
      </c>
      <c r="C65" s="6" t="s">
        <v>7</v>
      </c>
      <c r="D65" s="8"/>
    </row>
    <row r="66" spans="1:4" ht="12.75">
      <c r="A66" s="12" t="s">
        <v>24</v>
      </c>
      <c r="B66" s="12" t="s">
        <v>89</v>
      </c>
      <c r="C66" s="12" t="s">
        <v>606</v>
      </c>
      <c r="D66" s="8">
        <v>0</v>
      </c>
    </row>
    <row r="67" spans="1:4" ht="12.75">
      <c r="A67" s="14" t="s">
        <v>90</v>
      </c>
      <c r="B67" s="15"/>
      <c r="C67" s="15"/>
      <c r="D67" s="16" t="s">
        <v>41</v>
      </c>
    </row>
    <row r="68" spans="1:4" ht="12.75">
      <c r="A68" s="12" t="s">
        <v>91</v>
      </c>
      <c r="B68" s="12" t="s">
        <v>92</v>
      </c>
      <c r="C68" s="12" t="s">
        <v>7</v>
      </c>
      <c r="D68" s="8"/>
    </row>
    <row r="69" spans="1:4" ht="12.75">
      <c r="A69" s="12" t="s">
        <v>28</v>
      </c>
      <c r="B69" s="12" t="s">
        <v>93</v>
      </c>
      <c r="C69" s="12" t="s">
        <v>7</v>
      </c>
      <c r="D69" s="8"/>
    </row>
    <row r="70" spans="1:4" ht="12.75">
      <c r="A70" s="12" t="s">
        <v>30</v>
      </c>
      <c r="B70" s="12" t="s">
        <v>94</v>
      </c>
      <c r="C70" s="12" t="s">
        <v>7</v>
      </c>
      <c r="D70" s="8"/>
    </row>
    <row r="71" spans="1:4" ht="13.5" thickBot="1">
      <c r="A71" s="14" t="s">
        <v>225</v>
      </c>
      <c r="B71" s="15"/>
      <c r="C71" s="15"/>
      <c r="D71" s="16"/>
    </row>
    <row r="72" spans="1:4" ht="12.75">
      <c r="A72" s="12" t="s">
        <v>32</v>
      </c>
      <c r="B72" s="12" t="s">
        <v>226</v>
      </c>
      <c r="C72" s="12" t="s">
        <v>7</v>
      </c>
      <c r="D72" s="66" t="s">
        <v>227</v>
      </c>
    </row>
    <row r="73" spans="1:4" ht="12.75">
      <c r="A73" s="12" t="s">
        <v>34</v>
      </c>
      <c r="B73" s="12" t="s">
        <v>228</v>
      </c>
      <c r="C73" s="12" t="s">
        <v>7</v>
      </c>
      <c r="D73" s="67" t="s">
        <v>604</v>
      </c>
    </row>
    <row r="74" spans="1:4" ht="12.75">
      <c r="A74" s="12" t="s">
        <v>36</v>
      </c>
      <c r="B74" s="12" t="s">
        <v>229</v>
      </c>
      <c r="C74" s="12" t="s">
        <v>7</v>
      </c>
      <c r="D74" s="67"/>
    </row>
    <row r="75" spans="1:4" ht="12.75">
      <c r="A75" s="12" t="s">
        <v>38</v>
      </c>
      <c r="B75" s="12" t="s">
        <v>592</v>
      </c>
      <c r="C75" s="12" t="s">
        <v>7</v>
      </c>
      <c r="D75" s="67"/>
    </row>
    <row r="76" spans="1:4" ht="12.75">
      <c r="A76" s="12" t="s">
        <v>43</v>
      </c>
      <c r="B76" s="12" t="s">
        <v>231</v>
      </c>
      <c r="C76" s="12" t="s">
        <v>7</v>
      </c>
      <c r="D76" s="68"/>
    </row>
    <row r="77" spans="1:4" ht="13.5" thickBot="1">
      <c r="A77" s="12" t="s">
        <v>45</v>
      </c>
      <c r="B77" s="12" t="s">
        <v>232</v>
      </c>
      <c r="C77" s="12" t="s">
        <v>7</v>
      </c>
      <c r="D77" s="69"/>
    </row>
    <row r="78" spans="1:4" ht="12.75">
      <c r="A78" s="12" t="s">
        <v>32</v>
      </c>
      <c r="B78" s="12" t="s">
        <v>226</v>
      </c>
      <c r="C78" s="12" t="s">
        <v>7</v>
      </c>
      <c r="D78" s="66" t="s">
        <v>598</v>
      </c>
    </row>
    <row r="79" spans="1:4" ht="12.75">
      <c r="A79" s="12" t="s">
        <v>34</v>
      </c>
      <c r="B79" s="12" t="s">
        <v>228</v>
      </c>
      <c r="C79" s="12" t="s">
        <v>7</v>
      </c>
      <c r="D79" s="67" t="s">
        <v>604</v>
      </c>
    </row>
    <row r="80" spans="1:4" ht="12.75">
      <c r="A80" s="12" t="s">
        <v>36</v>
      </c>
      <c r="B80" s="12" t="s">
        <v>229</v>
      </c>
      <c r="C80" s="12" t="s">
        <v>7</v>
      </c>
      <c r="D80" s="67"/>
    </row>
    <row r="81" spans="1:4" ht="12.75">
      <c r="A81" s="12" t="s">
        <v>38</v>
      </c>
      <c r="B81" s="12" t="s">
        <v>592</v>
      </c>
      <c r="C81" s="12" t="s">
        <v>7</v>
      </c>
      <c r="D81" s="67"/>
    </row>
    <row r="82" spans="1:4" ht="12.75">
      <c r="A82" s="12" t="s">
        <v>43</v>
      </c>
      <c r="B82" s="12" t="s">
        <v>231</v>
      </c>
      <c r="C82" s="12" t="s">
        <v>7</v>
      </c>
      <c r="D82" s="68"/>
    </row>
    <row r="83" spans="1:4" ht="13.5" thickBot="1">
      <c r="A83" s="12" t="s">
        <v>45</v>
      </c>
      <c r="B83" s="12" t="s">
        <v>232</v>
      </c>
      <c r="C83" s="12" t="s">
        <v>7</v>
      </c>
      <c r="D83" s="69"/>
    </row>
    <row r="84" spans="1:4" ht="13.5" thickBot="1">
      <c r="A84" s="12" t="s">
        <v>45</v>
      </c>
      <c r="B84" s="12" t="s">
        <v>232</v>
      </c>
      <c r="C84" s="12" t="s">
        <v>7</v>
      </c>
      <c r="D84" s="69"/>
    </row>
    <row r="85" spans="1:4" ht="12.75">
      <c r="A85" s="48" t="s">
        <v>32</v>
      </c>
      <c r="B85" s="49" t="s">
        <v>226</v>
      </c>
      <c r="C85" s="49" t="s">
        <v>7</v>
      </c>
      <c r="D85" s="66" t="s">
        <v>602</v>
      </c>
    </row>
    <row r="86" spans="1:4" ht="12.75">
      <c r="A86" s="50" t="s">
        <v>34</v>
      </c>
      <c r="B86" s="12" t="s">
        <v>228</v>
      </c>
      <c r="C86" s="12" t="s">
        <v>7</v>
      </c>
      <c r="D86" s="67" t="s">
        <v>589</v>
      </c>
    </row>
    <row r="87" spans="1:4" ht="12.75">
      <c r="A87" s="50" t="s">
        <v>36</v>
      </c>
      <c r="B87" s="12" t="s">
        <v>229</v>
      </c>
      <c r="C87" s="12" t="s">
        <v>7</v>
      </c>
      <c r="D87" s="67" t="s">
        <v>230</v>
      </c>
    </row>
    <row r="88" spans="1:4" ht="12.75">
      <c r="A88" s="50" t="s">
        <v>38</v>
      </c>
      <c r="B88" s="12" t="s">
        <v>592</v>
      </c>
      <c r="C88" s="12" t="s">
        <v>7</v>
      </c>
      <c r="D88" s="67" t="s">
        <v>590</v>
      </c>
    </row>
    <row r="89" spans="1:4" ht="12.75">
      <c r="A89" s="50" t="s">
        <v>43</v>
      </c>
      <c r="B89" s="12" t="s">
        <v>231</v>
      </c>
      <c r="C89" s="12" t="s">
        <v>7</v>
      </c>
      <c r="D89" s="68">
        <v>40817</v>
      </c>
    </row>
    <row r="90" spans="1:4" ht="13.5" thickBot="1">
      <c r="A90" s="55" t="s">
        <v>45</v>
      </c>
      <c r="B90" s="70" t="s">
        <v>232</v>
      </c>
      <c r="C90" s="70" t="s">
        <v>7</v>
      </c>
      <c r="D90" s="69"/>
    </row>
    <row r="91" spans="1:4" ht="12.75">
      <c r="A91" s="14" t="s">
        <v>95</v>
      </c>
      <c r="B91" s="15"/>
      <c r="C91" s="15"/>
      <c r="D91" s="16"/>
    </row>
    <row r="92" spans="1:4" ht="12.75">
      <c r="A92" s="12" t="s">
        <v>47</v>
      </c>
      <c r="B92" s="12" t="s">
        <v>96</v>
      </c>
      <c r="C92" s="12" t="s">
        <v>7</v>
      </c>
      <c r="D92" s="8" t="s">
        <v>134</v>
      </c>
    </row>
    <row r="93" spans="1:4" ht="12.75">
      <c r="A93" s="12" t="s">
        <v>49</v>
      </c>
      <c r="B93" s="12" t="s">
        <v>97</v>
      </c>
      <c r="C93" s="12" t="s">
        <v>606</v>
      </c>
      <c r="D93" s="8">
        <v>1</v>
      </c>
    </row>
    <row r="94" spans="1:4" ht="12.75">
      <c r="A94" s="14" t="s">
        <v>98</v>
      </c>
      <c r="B94" s="15"/>
      <c r="C94" s="15"/>
      <c r="D94" s="16"/>
    </row>
    <row r="95" spans="1:4" ht="12.75">
      <c r="A95" s="12" t="s">
        <v>51</v>
      </c>
      <c r="B95" s="12" t="s">
        <v>99</v>
      </c>
      <c r="C95" s="12" t="s">
        <v>7</v>
      </c>
      <c r="D95" s="8" t="s">
        <v>591</v>
      </c>
    </row>
    <row r="96" spans="1:4" ht="12.75">
      <c r="A96" s="14" t="s">
        <v>100</v>
      </c>
      <c r="B96" s="15"/>
      <c r="C96" s="15"/>
      <c r="D96" s="16"/>
    </row>
    <row r="97" spans="1:4" ht="12.75">
      <c r="A97" s="12" t="s">
        <v>53</v>
      </c>
      <c r="B97" s="12" t="s">
        <v>101</v>
      </c>
      <c r="C97" s="12" t="s">
        <v>7</v>
      </c>
      <c r="D97" s="8" t="s">
        <v>604</v>
      </c>
    </row>
    <row r="98" spans="1:4" ht="12.75">
      <c r="A98" s="14" t="s">
        <v>102</v>
      </c>
      <c r="B98" s="15"/>
      <c r="C98" s="15"/>
      <c r="D98" s="16"/>
    </row>
    <row r="99" spans="1:4" ht="12.75">
      <c r="A99" s="12" t="s">
        <v>55</v>
      </c>
      <c r="B99" s="12" t="s">
        <v>103</v>
      </c>
      <c r="C99" s="22" t="s">
        <v>7</v>
      </c>
      <c r="D99" s="23" t="s">
        <v>591</v>
      </c>
    </row>
    <row r="100" spans="1:4" ht="12.75">
      <c r="A100" s="14" t="s">
        <v>104</v>
      </c>
      <c r="B100" s="15"/>
      <c r="C100" s="15"/>
      <c r="D100" s="16"/>
    </row>
    <row r="101" spans="1:4" ht="12.75">
      <c r="A101" s="12" t="s">
        <v>57</v>
      </c>
      <c r="B101" s="12" t="s">
        <v>105</v>
      </c>
      <c r="C101" s="12" t="s">
        <v>7</v>
      </c>
      <c r="D101" s="8" t="s">
        <v>604</v>
      </c>
    </row>
    <row r="102" spans="1:4" ht="12.75">
      <c r="A102" s="12" t="s">
        <v>59</v>
      </c>
      <c r="B102" s="12" t="s">
        <v>106</v>
      </c>
      <c r="C102" s="12" t="s">
        <v>107</v>
      </c>
      <c r="D102" s="8"/>
    </row>
    <row r="103" spans="1:4" ht="12.75">
      <c r="A103" s="14" t="s">
        <v>108</v>
      </c>
      <c r="B103" s="15"/>
      <c r="C103" s="15"/>
      <c r="D103" s="16"/>
    </row>
    <row r="104" spans="1:4" ht="15.75">
      <c r="A104" s="12" t="s">
        <v>61</v>
      </c>
      <c r="B104" s="22" t="s">
        <v>109</v>
      </c>
      <c r="C104" s="18" t="s">
        <v>7</v>
      </c>
      <c r="D104" s="8" t="s">
        <v>604</v>
      </c>
    </row>
    <row r="105" spans="1:4" ht="12.75">
      <c r="A105" s="22"/>
      <c r="B105" s="24" t="s">
        <v>110</v>
      </c>
      <c r="C105" s="24"/>
      <c r="D105" s="23"/>
    </row>
    <row r="106" spans="1:4" ht="12.75">
      <c r="A106" s="25" t="s">
        <v>63</v>
      </c>
      <c r="B106" s="26" t="s">
        <v>111</v>
      </c>
      <c r="C106" s="27"/>
      <c r="D106" s="46" t="s">
        <v>112</v>
      </c>
    </row>
    <row r="107" spans="1:4" ht="12.75">
      <c r="A107" s="14" t="s">
        <v>113</v>
      </c>
      <c r="B107" s="15"/>
      <c r="C107" s="15"/>
      <c r="D107" s="16"/>
    </row>
    <row r="108" spans="1:4" ht="15.75">
      <c r="A108" s="12" t="s">
        <v>66</v>
      </c>
      <c r="B108" s="12" t="s">
        <v>114</v>
      </c>
      <c r="C108" s="6" t="s">
        <v>7</v>
      </c>
      <c r="D108" s="8" t="s">
        <v>604</v>
      </c>
    </row>
    <row r="109" spans="1:4" ht="12.75">
      <c r="A109" s="14" t="s">
        <v>115</v>
      </c>
      <c r="B109" s="15"/>
      <c r="C109" s="15"/>
      <c r="D109" s="16"/>
    </row>
    <row r="110" spans="1:4" ht="15.75">
      <c r="A110" s="12" t="s">
        <v>68</v>
      </c>
      <c r="B110" s="28" t="s">
        <v>116</v>
      </c>
      <c r="C110" s="6" t="s">
        <v>7</v>
      </c>
      <c r="D110" s="8" t="s">
        <v>41</v>
      </c>
    </row>
    <row r="111" spans="1:4" ht="12.75">
      <c r="A111" s="14" t="s">
        <v>117</v>
      </c>
      <c r="B111" s="15"/>
      <c r="C111" s="15"/>
      <c r="D111" s="16"/>
    </row>
    <row r="112" spans="1:4" ht="15.75">
      <c r="A112" s="12" t="s">
        <v>70</v>
      </c>
      <c r="B112" s="28" t="s">
        <v>118</v>
      </c>
      <c r="C112" s="6" t="s">
        <v>7</v>
      </c>
      <c r="D112" s="8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52">
      <selection activeCell="A70" sqref="A70:IV70"/>
    </sheetView>
  </sheetViews>
  <sheetFormatPr defaultColWidth="9.140625" defaultRowHeight="12.75"/>
  <cols>
    <col min="1" max="1" width="6.421875" style="2" customWidth="1"/>
    <col min="2" max="2" width="60.140625" style="2" customWidth="1"/>
    <col min="3" max="3" width="19.7109375" style="2" customWidth="1"/>
    <col min="4" max="4" width="14.57421875" style="2" customWidth="1"/>
    <col min="5" max="5" width="13.140625" style="2" hidden="1" customWidth="1"/>
    <col min="6" max="6" width="0" style="2" hidden="1" customWidth="1"/>
    <col min="7" max="16384" width="9.140625" style="2" customWidth="1"/>
  </cols>
  <sheetData>
    <row r="1" ht="15.75">
      <c r="A1" s="4" t="s">
        <v>259</v>
      </c>
    </row>
    <row r="2" ht="15.75">
      <c r="A2" s="4" t="s">
        <v>260</v>
      </c>
    </row>
    <row r="3" ht="20.25" customHeight="1">
      <c r="B3" s="303" t="s">
        <v>261</v>
      </c>
    </row>
    <row r="4" spans="1:4" ht="36.75" customHeight="1">
      <c r="A4" s="297" t="s">
        <v>233</v>
      </c>
      <c r="B4" s="6" t="s">
        <v>3</v>
      </c>
      <c r="C4" s="6" t="s">
        <v>75</v>
      </c>
      <c r="D4" s="6" t="s">
        <v>5</v>
      </c>
    </row>
    <row r="5" spans="1:4" ht="15.75">
      <c r="A5" s="298" t="s">
        <v>220</v>
      </c>
      <c r="B5" s="12" t="s">
        <v>6</v>
      </c>
      <c r="C5" s="6" t="s">
        <v>7</v>
      </c>
      <c r="D5" s="299">
        <v>42460</v>
      </c>
    </row>
    <row r="6" spans="1:4" ht="15.75">
      <c r="A6" s="298" t="s">
        <v>221</v>
      </c>
      <c r="B6" s="12" t="s">
        <v>262</v>
      </c>
      <c r="C6" s="6" t="s">
        <v>7</v>
      </c>
      <c r="D6" s="300">
        <v>42339</v>
      </c>
    </row>
    <row r="7" spans="1:4" ht="16.5" thickBot="1">
      <c r="A7" s="301" t="s">
        <v>222</v>
      </c>
      <c r="B7" s="302" t="s">
        <v>263</v>
      </c>
      <c r="C7" s="304" t="s">
        <v>7</v>
      </c>
      <c r="D7" s="305">
        <v>42369</v>
      </c>
    </row>
    <row r="8" spans="1:4" ht="25.5">
      <c r="A8" s="306" t="s">
        <v>264</v>
      </c>
      <c r="B8" s="307"/>
      <c r="C8" s="307"/>
      <c r="D8" s="308"/>
    </row>
    <row r="9" spans="1:4" ht="13.5">
      <c r="A9" s="309" t="s">
        <v>223</v>
      </c>
      <c r="B9" s="310" t="s">
        <v>265</v>
      </c>
      <c r="C9" s="311" t="s">
        <v>126</v>
      </c>
      <c r="D9" s="312">
        <v>0</v>
      </c>
    </row>
    <row r="10" spans="1:4" ht="13.5">
      <c r="A10" s="309" t="s">
        <v>15</v>
      </c>
      <c r="B10" s="310" t="s">
        <v>266</v>
      </c>
      <c r="C10" s="311" t="s">
        <v>126</v>
      </c>
      <c r="D10" s="312">
        <v>0</v>
      </c>
    </row>
    <row r="11" spans="1:4" ht="13.5">
      <c r="A11" s="309" t="s">
        <v>16</v>
      </c>
      <c r="B11" s="310" t="s">
        <v>267</v>
      </c>
      <c r="C11" s="311" t="s">
        <v>126</v>
      </c>
      <c r="D11" s="312">
        <v>0</v>
      </c>
    </row>
    <row r="12" spans="1:4" ht="25.5">
      <c r="A12" s="309" t="s">
        <v>18</v>
      </c>
      <c r="B12" s="313" t="s">
        <v>268</v>
      </c>
      <c r="C12" s="310" t="s">
        <v>126</v>
      </c>
      <c r="D12" s="314">
        <f>SUM(D13:D15)</f>
        <v>1787.94</v>
      </c>
    </row>
    <row r="13" spans="1:4" ht="13.5">
      <c r="A13" s="309" t="s">
        <v>20</v>
      </c>
      <c r="B13" s="310" t="s">
        <v>269</v>
      </c>
      <c r="C13" s="311" t="s">
        <v>126</v>
      </c>
      <c r="D13" s="314">
        <f>D28+D30+D32</f>
        <v>1234.1000000000001</v>
      </c>
    </row>
    <row r="14" spans="1:4" ht="13.5">
      <c r="A14" s="309" t="s">
        <v>22</v>
      </c>
      <c r="B14" s="310" t="s">
        <v>270</v>
      </c>
      <c r="C14" s="311" t="s">
        <v>126</v>
      </c>
      <c r="D14" s="314">
        <f>D36</f>
        <v>344</v>
      </c>
    </row>
    <row r="15" spans="1:4" ht="12.75">
      <c r="A15" s="309" t="s">
        <v>24</v>
      </c>
      <c r="B15" s="310" t="s">
        <v>271</v>
      </c>
      <c r="C15" s="310" t="s">
        <v>126</v>
      </c>
      <c r="D15" s="314">
        <f>D34</f>
        <v>209.84</v>
      </c>
    </row>
    <row r="16" spans="1:4" ht="12.75">
      <c r="A16" s="309" t="s">
        <v>91</v>
      </c>
      <c r="B16" s="310" t="s">
        <v>272</v>
      </c>
      <c r="C16" s="310" t="s">
        <v>126</v>
      </c>
      <c r="D16" s="312">
        <f>SUM(D17:D21)</f>
        <v>0</v>
      </c>
    </row>
    <row r="17" spans="1:4" ht="12.75">
      <c r="A17" s="309" t="s">
        <v>28</v>
      </c>
      <c r="B17" s="310" t="s">
        <v>273</v>
      </c>
      <c r="C17" s="310" t="s">
        <v>126</v>
      </c>
      <c r="D17" s="312">
        <v>0</v>
      </c>
    </row>
    <row r="18" spans="1:4" ht="12.75">
      <c r="A18" s="309" t="s">
        <v>30</v>
      </c>
      <c r="B18" s="310" t="s">
        <v>274</v>
      </c>
      <c r="C18" s="310" t="s">
        <v>126</v>
      </c>
      <c r="D18" s="312">
        <v>0</v>
      </c>
    </row>
    <row r="19" spans="1:4" ht="12.75">
      <c r="A19" s="309" t="s">
        <v>32</v>
      </c>
      <c r="B19" s="310" t="s">
        <v>275</v>
      </c>
      <c r="C19" s="310" t="s">
        <v>126</v>
      </c>
      <c r="D19" s="312">
        <v>0</v>
      </c>
    </row>
    <row r="20" spans="1:4" ht="13.5">
      <c r="A20" s="309" t="s">
        <v>34</v>
      </c>
      <c r="B20" s="310" t="s">
        <v>276</v>
      </c>
      <c r="C20" s="311" t="s">
        <v>126</v>
      </c>
      <c r="D20" s="312">
        <v>0</v>
      </c>
    </row>
    <row r="21" spans="1:4" ht="13.5">
      <c r="A21" s="309" t="s">
        <v>36</v>
      </c>
      <c r="B21" s="310" t="s">
        <v>277</v>
      </c>
      <c r="C21" s="311" t="s">
        <v>126</v>
      </c>
      <c r="D21" s="312">
        <v>0</v>
      </c>
    </row>
    <row r="22" spans="1:4" ht="13.5">
      <c r="A22" s="309" t="s">
        <v>38</v>
      </c>
      <c r="B22" s="310" t="s">
        <v>278</v>
      </c>
      <c r="C22" s="311" t="s">
        <v>126</v>
      </c>
      <c r="D22" s="314">
        <f>D9+D16</f>
        <v>0</v>
      </c>
    </row>
    <row r="23" spans="1:4" ht="12.75">
      <c r="A23" s="309" t="s">
        <v>43</v>
      </c>
      <c r="B23" s="310" t="s">
        <v>279</v>
      </c>
      <c r="C23" s="310" t="s">
        <v>126</v>
      </c>
      <c r="D23" s="312">
        <v>0</v>
      </c>
    </row>
    <row r="24" spans="1:4" ht="12.75">
      <c r="A24" s="309" t="s">
        <v>45</v>
      </c>
      <c r="B24" s="310" t="s">
        <v>280</v>
      </c>
      <c r="C24" s="310" t="s">
        <v>126</v>
      </c>
      <c r="D24" s="314">
        <f>D10</f>
        <v>0</v>
      </c>
    </row>
    <row r="25" spans="1:4" ht="12.75">
      <c r="A25" s="309" t="s">
        <v>47</v>
      </c>
      <c r="B25" s="310" t="s">
        <v>281</v>
      </c>
      <c r="C25" s="310" t="s">
        <v>126</v>
      </c>
      <c r="D25" s="314">
        <v>1787.94</v>
      </c>
    </row>
    <row r="26" spans="1:5" ht="34.5" customHeight="1">
      <c r="A26" s="523" t="s">
        <v>282</v>
      </c>
      <c r="B26" s="524"/>
      <c r="C26" s="524"/>
      <c r="D26" s="525"/>
      <c r="E26" s="2">
        <v>1787.94</v>
      </c>
    </row>
    <row r="27" spans="1:5" ht="28.5" customHeight="1">
      <c r="A27" s="315" t="s">
        <v>283</v>
      </c>
      <c r="B27" s="520" t="s">
        <v>284</v>
      </c>
      <c r="C27" s="521"/>
      <c r="D27" s="522"/>
      <c r="E27" s="316"/>
    </row>
    <row r="28" spans="1:5" ht="12.75" customHeight="1">
      <c r="A28" s="317" t="s">
        <v>285</v>
      </c>
      <c r="B28" s="318" t="s">
        <v>286</v>
      </c>
      <c r="C28" s="310" t="s">
        <v>126</v>
      </c>
      <c r="D28" s="312">
        <f>ROUND($E$26/SUM($E$28:$E$36)*E28,2)</f>
        <v>387</v>
      </c>
      <c r="E28" s="319">
        <v>4.5</v>
      </c>
    </row>
    <row r="29" spans="1:4" ht="29.25" customHeight="1">
      <c r="A29" s="317" t="s">
        <v>287</v>
      </c>
      <c r="B29" s="520" t="s">
        <v>288</v>
      </c>
      <c r="C29" s="521"/>
      <c r="D29" s="522"/>
    </row>
    <row r="30" spans="1:5" ht="12.75">
      <c r="A30" s="317" t="s">
        <v>289</v>
      </c>
      <c r="B30" s="318" t="s">
        <v>286</v>
      </c>
      <c r="C30" s="310" t="s">
        <v>126</v>
      </c>
      <c r="D30" s="312">
        <f>ROUND($E$26/SUM($E$28:$E$36)*E30,2)</f>
        <v>370.66</v>
      </c>
      <c r="E30" s="2">
        <v>4.31</v>
      </c>
    </row>
    <row r="31" spans="1:4" ht="17.25" customHeight="1">
      <c r="A31" s="317" t="s">
        <v>290</v>
      </c>
      <c r="B31" s="520" t="s">
        <v>291</v>
      </c>
      <c r="C31" s="521"/>
      <c r="D31" s="522"/>
    </row>
    <row r="32" spans="1:5" ht="12.75">
      <c r="A32" s="317" t="s">
        <v>292</v>
      </c>
      <c r="B32" s="318" t="s">
        <v>286</v>
      </c>
      <c r="C32" s="310" t="s">
        <v>126</v>
      </c>
      <c r="D32" s="312">
        <f>ROUND($E$26/SUM($E$28:$E$36)*E32,2)</f>
        <v>476.44</v>
      </c>
      <c r="E32" s="319">
        <f>20.79-E28-E30-E34-E36</f>
        <v>5.540000000000001</v>
      </c>
    </row>
    <row r="33" spans="1:4" ht="16.5" customHeight="1">
      <c r="A33" s="317" t="s">
        <v>293</v>
      </c>
      <c r="B33" s="520" t="s">
        <v>294</v>
      </c>
      <c r="C33" s="521"/>
      <c r="D33" s="522"/>
    </row>
    <row r="34" spans="1:5" ht="12.75">
      <c r="A34" s="317" t="s">
        <v>295</v>
      </c>
      <c r="B34" s="318" t="s">
        <v>286</v>
      </c>
      <c r="C34" s="310" t="s">
        <v>126</v>
      </c>
      <c r="D34" s="312">
        <f>ROUND($E$26/SUM($E$28:$E$36)*E34,2)</f>
        <v>209.84</v>
      </c>
      <c r="E34" s="319">
        <v>2.44</v>
      </c>
    </row>
    <row r="35" spans="1:4" ht="16.5" customHeight="1">
      <c r="A35" s="317" t="s">
        <v>296</v>
      </c>
      <c r="B35" s="520" t="s">
        <v>297</v>
      </c>
      <c r="C35" s="521"/>
      <c r="D35" s="522"/>
    </row>
    <row r="36" spans="1:5" ht="12.75">
      <c r="A36" s="317" t="s">
        <v>298</v>
      </c>
      <c r="B36" s="318" t="s">
        <v>286</v>
      </c>
      <c r="C36" s="310" t="s">
        <v>126</v>
      </c>
      <c r="D36" s="312">
        <f>ROUND($E$26/SUM($E$28:$E$36)*E36,2)</f>
        <v>344</v>
      </c>
      <c r="E36" s="2">
        <v>4</v>
      </c>
    </row>
    <row r="37" spans="1:4" ht="12.75">
      <c r="A37" s="320"/>
      <c r="B37" s="321" t="s">
        <v>299</v>
      </c>
      <c r="C37" s="322"/>
      <c r="D37" s="323"/>
    </row>
    <row r="38" spans="1:4" ht="12.75">
      <c r="A38" s="324">
        <v>1</v>
      </c>
      <c r="B38" s="325" t="s">
        <v>300</v>
      </c>
      <c r="C38" s="322" t="s">
        <v>301</v>
      </c>
      <c r="D38" s="326"/>
    </row>
    <row r="39" spans="1:4" ht="12.75">
      <c r="A39" s="327"/>
      <c r="B39" s="328" t="s">
        <v>302</v>
      </c>
      <c r="C39" s="329" t="s">
        <v>303</v>
      </c>
      <c r="D39" s="330" t="s">
        <v>248</v>
      </c>
    </row>
    <row r="40" spans="1:4" ht="12.75">
      <c r="A40" s="327"/>
      <c r="B40" s="328" t="s">
        <v>304</v>
      </c>
      <c r="C40" s="329" t="s">
        <v>303</v>
      </c>
      <c r="D40" s="330" t="s">
        <v>305</v>
      </c>
    </row>
    <row r="41" spans="1:4" ht="12.75">
      <c r="A41" s="327"/>
      <c r="B41" s="25" t="s">
        <v>306</v>
      </c>
      <c r="C41" s="331" t="s">
        <v>126</v>
      </c>
      <c r="D41" s="46">
        <v>2.42</v>
      </c>
    </row>
    <row r="42" spans="1:4" ht="12.75">
      <c r="A42" s="324">
        <v>2</v>
      </c>
      <c r="B42" s="325" t="s">
        <v>300</v>
      </c>
      <c r="C42" s="322" t="s">
        <v>307</v>
      </c>
      <c r="D42" s="326"/>
    </row>
    <row r="43" spans="1:4" ht="12.75">
      <c r="A43" s="327"/>
      <c r="B43" s="328" t="s">
        <v>302</v>
      </c>
      <c r="C43" s="329" t="s">
        <v>303</v>
      </c>
      <c r="D43" s="330" t="s">
        <v>419</v>
      </c>
    </row>
    <row r="44" spans="1:4" ht="12.75">
      <c r="A44" s="327"/>
      <c r="B44" s="328" t="s">
        <v>304</v>
      </c>
      <c r="C44" s="329" t="s">
        <v>303</v>
      </c>
      <c r="D44" s="330" t="s">
        <v>305</v>
      </c>
    </row>
    <row r="45" spans="1:4" ht="12.75">
      <c r="A45" s="327"/>
      <c r="B45" s="25" t="s">
        <v>306</v>
      </c>
      <c r="C45" s="331" t="s">
        <v>126</v>
      </c>
      <c r="D45" s="332">
        <v>0</v>
      </c>
    </row>
    <row r="46" spans="1:4" ht="12.75">
      <c r="A46" s="324">
        <v>3</v>
      </c>
      <c r="B46" s="325" t="s">
        <v>300</v>
      </c>
      <c r="C46" s="322" t="s">
        <v>309</v>
      </c>
      <c r="D46" s="326"/>
    </row>
    <row r="47" spans="1:4" ht="12.75">
      <c r="A47" s="327"/>
      <c r="B47" s="328" t="s">
        <v>302</v>
      </c>
      <c r="C47" s="329" t="s">
        <v>303</v>
      </c>
      <c r="D47" s="330" t="s">
        <v>308</v>
      </c>
    </row>
    <row r="48" spans="1:4" ht="12.75">
      <c r="A48" s="327"/>
      <c r="B48" s="328" t="s">
        <v>304</v>
      </c>
      <c r="C48" s="329" t="s">
        <v>303</v>
      </c>
      <c r="D48" s="330" t="s">
        <v>305</v>
      </c>
    </row>
    <row r="49" spans="1:4" ht="12.75">
      <c r="A49" s="327"/>
      <c r="B49" s="25" t="s">
        <v>306</v>
      </c>
      <c r="C49" s="331" t="s">
        <v>126</v>
      </c>
      <c r="D49" s="332">
        <v>0</v>
      </c>
    </row>
    <row r="50" spans="1:4" ht="12.75">
      <c r="A50" s="324">
        <v>4</v>
      </c>
      <c r="B50" s="325" t="s">
        <v>300</v>
      </c>
      <c r="C50" s="322" t="s">
        <v>310</v>
      </c>
      <c r="D50" s="326"/>
    </row>
    <row r="51" spans="1:4" ht="12.75">
      <c r="A51" s="327"/>
      <c r="B51" s="328" t="s">
        <v>302</v>
      </c>
      <c r="C51" s="329" t="s">
        <v>303</v>
      </c>
      <c r="D51" s="330" t="s">
        <v>311</v>
      </c>
    </row>
    <row r="52" spans="1:4" ht="12.75">
      <c r="A52" s="327"/>
      <c r="B52" s="328" t="s">
        <v>304</v>
      </c>
      <c r="C52" s="329" t="s">
        <v>303</v>
      </c>
      <c r="D52" s="330" t="s">
        <v>305</v>
      </c>
    </row>
    <row r="53" spans="1:4" ht="12.75">
      <c r="A53" s="327"/>
      <c r="B53" s="25" t="s">
        <v>306</v>
      </c>
      <c r="C53" s="331" t="s">
        <v>126</v>
      </c>
      <c r="D53" s="332">
        <v>0.83</v>
      </c>
    </row>
    <row r="54" spans="1:4" ht="26.25" customHeight="1">
      <c r="A54" s="324">
        <v>5</v>
      </c>
      <c r="B54" s="325" t="s">
        <v>300</v>
      </c>
      <c r="C54" s="518" t="s">
        <v>359</v>
      </c>
      <c r="D54" s="519"/>
    </row>
    <row r="55" spans="1:4" ht="12.75">
      <c r="A55" s="327"/>
      <c r="B55" s="328" t="s">
        <v>302</v>
      </c>
      <c r="C55" s="329" t="s">
        <v>303</v>
      </c>
      <c r="D55" s="330" t="s">
        <v>360</v>
      </c>
    </row>
    <row r="56" spans="1:4" ht="12.75">
      <c r="A56" s="327"/>
      <c r="B56" s="328" t="s">
        <v>304</v>
      </c>
      <c r="C56" s="329" t="s">
        <v>303</v>
      </c>
      <c r="D56" s="330" t="s">
        <v>305</v>
      </c>
    </row>
    <row r="57" spans="1:4" ht="12.75">
      <c r="A57" s="327"/>
      <c r="B57" s="25" t="s">
        <v>306</v>
      </c>
      <c r="C57" s="331" t="s">
        <v>126</v>
      </c>
      <c r="D57" s="332">
        <f>E28</f>
        <v>4.5</v>
      </c>
    </row>
    <row r="58" spans="1:4" ht="39" customHeight="1">
      <c r="A58" s="324">
        <v>6</v>
      </c>
      <c r="B58" s="325" t="s">
        <v>300</v>
      </c>
      <c r="C58" s="518" t="s">
        <v>361</v>
      </c>
      <c r="D58" s="519"/>
    </row>
    <row r="59" spans="1:4" ht="12.75">
      <c r="A59" s="327"/>
      <c r="B59" s="328" t="s">
        <v>302</v>
      </c>
      <c r="C59" s="329" t="s">
        <v>303</v>
      </c>
      <c r="D59" s="330" t="s">
        <v>362</v>
      </c>
    </row>
    <row r="60" spans="1:4" ht="12.75">
      <c r="A60" s="327"/>
      <c r="B60" s="328" t="s">
        <v>304</v>
      </c>
      <c r="C60" s="329" t="s">
        <v>303</v>
      </c>
      <c r="D60" s="330" t="s">
        <v>305</v>
      </c>
    </row>
    <row r="61" spans="1:4" ht="12.75">
      <c r="A61" s="327"/>
      <c r="B61" s="25" t="s">
        <v>306</v>
      </c>
      <c r="C61" s="331" t="s">
        <v>126</v>
      </c>
      <c r="D61" s="332">
        <v>4.5</v>
      </c>
    </row>
    <row r="62" spans="1:4" ht="54.75" customHeight="1">
      <c r="A62" s="324">
        <v>7</v>
      </c>
      <c r="B62" s="325" t="s">
        <v>300</v>
      </c>
      <c r="C62" s="518" t="s">
        <v>294</v>
      </c>
      <c r="D62" s="519"/>
    </row>
    <row r="63" spans="1:4" ht="12.75">
      <c r="A63" s="327"/>
      <c r="B63" s="328" t="s">
        <v>302</v>
      </c>
      <c r="C63" s="329" t="s">
        <v>303</v>
      </c>
      <c r="D63" s="330" t="s">
        <v>248</v>
      </c>
    </row>
    <row r="64" spans="1:4" ht="12.75">
      <c r="A64" s="327"/>
      <c r="B64" s="328" t="s">
        <v>304</v>
      </c>
      <c r="C64" s="329" t="s">
        <v>303</v>
      </c>
      <c r="D64" s="330" t="s">
        <v>305</v>
      </c>
    </row>
    <row r="65" spans="1:4" ht="12.75">
      <c r="A65" s="327"/>
      <c r="B65" s="25" t="s">
        <v>306</v>
      </c>
      <c r="C65" s="331" t="s">
        <v>126</v>
      </c>
      <c r="D65" s="332">
        <f>E34</f>
        <v>2.44</v>
      </c>
    </row>
    <row r="66" spans="1:4" ht="24.75" customHeight="1">
      <c r="A66" s="324">
        <v>8</v>
      </c>
      <c r="B66" s="325" t="s">
        <v>300</v>
      </c>
      <c r="C66" s="518" t="s">
        <v>363</v>
      </c>
      <c r="D66" s="519"/>
    </row>
    <row r="67" spans="1:4" ht="12.75">
      <c r="A67" s="327"/>
      <c r="B67" s="328" t="s">
        <v>302</v>
      </c>
      <c r="C67" s="329" t="s">
        <v>303</v>
      </c>
      <c r="D67" s="330" t="s">
        <v>364</v>
      </c>
    </row>
    <row r="68" spans="1:4" ht="12.75">
      <c r="A68" s="327"/>
      <c r="B68" s="328" t="s">
        <v>304</v>
      </c>
      <c r="C68" s="329" t="s">
        <v>303</v>
      </c>
      <c r="D68" s="330" t="s">
        <v>305</v>
      </c>
    </row>
    <row r="69" spans="1:4" ht="12.75">
      <c r="A69" s="327"/>
      <c r="B69" s="25" t="s">
        <v>306</v>
      </c>
      <c r="C69" s="331" t="s">
        <v>126</v>
      </c>
      <c r="D69" s="332">
        <f>E36</f>
        <v>4</v>
      </c>
    </row>
    <row r="70" spans="1:4" ht="70.5" customHeight="1">
      <c r="A70" s="324">
        <v>9</v>
      </c>
      <c r="B70" s="325" t="s">
        <v>300</v>
      </c>
      <c r="C70" s="518" t="s">
        <v>384</v>
      </c>
      <c r="D70" s="519"/>
    </row>
    <row r="71" spans="1:4" ht="12.75">
      <c r="A71" s="327"/>
      <c r="B71" s="328" t="s">
        <v>302</v>
      </c>
      <c r="C71" s="329" t="s">
        <v>303</v>
      </c>
      <c r="D71" s="330" t="s">
        <v>248</v>
      </c>
    </row>
    <row r="72" spans="1:4" ht="12.75">
      <c r="A72" s="327"/>
      <c r="B72" s="328" t="s">
        <v>304</v>
      </c>
      <c r="C72" s="329" t="s">
        <v>303</v>
      </c>
      <c r="D72" s="330" t="s">
        <v>305</v>
      </c>
    </row>
    <row r="73" spans="1:4" ht="12.75">
      <c r="A73" s="327"/>
      <c r="B73" s="25" t="s">
        <v>306</v>
      </c>
      <c r="C73" s="331" t="s">
        <v>126</v>
      </c>
      <c r="D73" s="332">
        <f>20.97-D69-D65-D61-D57-D53-D49-D45-D41</f>
        <v>2.2799999999999994</v>
      </c>
    </row>
    <row r="74" spans="1:4" ht="12.75">
      <c r="A74" s="324">
        <v>10</v>
      </c>
      <c r="B74" s="325" t="s">
        <v>300</v>
      </c>
      <c r="C74" s="322"/>
      <c r="D74" s="326"/>
    </row>
    <row r="75" spans="1:4" ht="12.75">
      <c r="A75" s="327"/>
      <c r="B75" s="328" t="s">
        <v>302</v>
      </c>
      <c r="C75" s="329" t="s">
        <v>303</v>
      </c>
      <c r="D75" s="330"/>
    </row>
    <row r="76" spans="1:4" ht="12.75">
      <c r="A76" s="327"/>
      <c r="B76" s="328" t="s">
        <v>304</v>
      </c>
      <c r="C76" s="329" t="s">
        <v>303</v>
      </c>
      <c r="D76" s="330"/>
    </row>
    <row r="77" spans="1:4" ht="12.75">
      <c r="A77" s="327"/>
      <c r="B77" s="25" t="s">
        <v>306</v>
      </c>
      <c r="C77" s="331" t="s">
        <v>126</v>
      </c>
      <c r="D77" s="46"/>
    </row>
    <row r="78" spans="1:4" ht="12.75">
      <c r="A78" s="324">
        <v>11</v>
      </c>
      <c r="B78" s="325" t="s">
        <v>300</v>
      </c>
      <c r="C78" s="322"/>
      <c r="D78" s="326"/>
    </row>
    <row r="79" spans="1:4" ht="12.75">
      <c r="A79" s="327"/>
      <c r="B79" s="328" t="s">
        <v>302</v>
      </c>
      <c r="C79" s="329" t="s">
        <v>303</v>
      </c>
      <c r="D79" s="330"/>
    </row>
    <row r="80" spans="1:4" ht="12.75">
      <c r="A80" s="327"/>
      <c r="B80" s="328" t="s">
        <v>304</v>
      </c>
      <c r="C80" s="329" t="s">
        <v>303</v>
      </c>
      <c r="D80" s="330"/>
    </row>
    <row r="81" spans="1:4" ht="12.75">
      <c r="A81" s="327"/>
      <c r="B81" s="25" t="s">
        <v>306</v>
      </c>
      <c r="C81" s="331" t="s">
        <v>126</v>
      </c>
      <c r="D81" s="46"/>
    </row>
    <row r="82" spans="1:4" ht="12.75">
      <c r="A82" s="324">
        <v>12</v>
      </c>
      <c r="B82" s="325" t="s">
        <v>300</v>
      </c>
      <c r="C82" s="322"/>
      <c r="D82" s="326"/>
    </row>
    <row r="83" spans="1:4" ht="12.75">
      <c r="A83" s="327"/>
      <c r="B83" s="328" t="s">
        <v>302</v>
      </c>
      <c r="C83" s="329" t="s">
        <v>303</v>
      </c>
      <c r="D83" s="330"/>
    </row>
    <row r="84" spans="1:4" ht="12.75">
      <c r="A84" s="327"/>
      <c r="B84" s="328" t="s">
        <v>304</v>
      </c>
      <c r="C84" s="329" t="s">
        <v>303</v>
      </c>
      <c r="D84" s="330"/>
    </row>
    <row r="85" spans="1:4" ht="12.75">
      <c r="A85" s="327"/>
      <c r="B85" s="25" t="s">
        <v>306</v>
      </c>
      <c r="C85" s="331" t="s">
        <v>126</v>
      </c>
      <c r="D85" s="46"/>
    </row>
    <row r="86" spans="1:4" ht="12.75">
      <c r="A86" s="324">
        <v>13</v>
      </c>
      <c r="B86" s="325" t="s">
        <v>300</v>
      </c>
      <c r="C86" s="322"/>
      <c r="D86" s="326"/>
    </row>
    <row r="87" spans="1:4" ht="12.75">
      <c r="A87" s="327"/>
      <c r="B87" s="328" t="s">
        <v>302</v>
      </c>
      <c r="C87" s="329" t="s">
        <v>303</v>
      </c>
      <c r="D87" s="330"/>
    </row>
    <row r="88" spans="1:4" ht="12.75">
      <c r="A88" s="327"/>
      <c r="B88" s="328" t="s">
        <v>304</v>
      </c>
      <c r="C88" s="329" t="s">
        <v>303</v>
      </c>
      <c r="D88" s="330"/>
    </row>
    <row r="89" spans="1:4" ht="12.75">
      <c r="A89" s="327"/>
      <c r="B89" s="25" t="s">
        <v>306</v>
      </c>
      <c r="C89" s="331" t="s">
        <v>126</v>
      </c>
      <c r="D89" s="46"/>
    </row>
    <row r="90" spans="1:4" ht="12.75">
      <c r="A90" s="324">
        <v>14</v>
      </c>
      <c r="B90" s="325" t="s">
        <v>300</v>
      </c>
      <c r="C90" s="322"/>
      <c r="D90" s="326"/>
    </row>
    <row r="91" spans="1:4" ht="12.75">
      <c r="A91" s="327"/>
      <c r="B91" s="328" t="s">
        <v>302</v>
      </c>
      <c r="C91" s="329" t="s">
        <v>303</v>
      </c>
      <c r="D91" s="330"/>
    </row>
    <row r="92" spans="1:4" ht="12.75">
      <c r="A92" s="327"/>
      <c r="B92" s="328" t="s">
        <v>304</v>
      </c>
      <c r="C92" s="329" t="s">
        <v>303</v>
      </c>
      <c r="D92" s="330"/>
    </row>
    <row r="93" spans="1:4" ht="12.75">
      <c r="A93" s="327"/>
      <c r="B93" s="25" t="s">
        <v>306</v>
      </c>
      <c r="C93" s="331" t="s">
        <v>126</v>
      </c>
      <c r="D93" s="46"/>
    </row>
    <row r="94" spans="1:4" ht="12.75">
      <c r="A94" s="324">
        <v>15</v>
      </c>
      <c r="B94" s="325" t="s">
        <v>300</v>
      </c>
      <c r="C94" s="322"/>
      <c r="D94" s="326"/>
    </row>
    <row r="95" spans="1:4" ht="12.75">
      <c r="A95" s="327"/>
      <c r="B95" s="328" t="s">
        <v>302</v>
      </c>
      <c r="C95" s="329" t="s">
        <v>303</v>
      </c>
      <c r="D95" s="330"/>
    </row>
    <row r="96" spans="1:4" ht="12.75">
      <c r="A96" s="327"/>
      <c r="B96" s="328" t="s">
        <v>304</v>
      </c>
      <c r="C96" s="329" t="s">
        <v>303</v>
      </c>
      <c r="D96" s="330"/>
    </row>
    <row r="97" spans="1:4" ht="12.75">
      <c r="A97" s="327"/>
      <c r="B97" s="25" t="s">
        <v>306</v>
      </c>
      <c r="C97" s="331" t="s">
        <v>126</v>
      </c>
      <c r="D97" s="46"/>
    </row>
    <row r="98" spans="1:4" ht="12.75">
      <c r="A98" s="324">
        <v>16</v>
      </c>
      <c r="B98" s="325" t="s">
        <v>300</v>
      </c>
      <c r="C98" s="322"/>
      <c r="D98" s="326"/>
    </row>
    <row r="99" spans="1:4" ht="12.75">
      <c r="A99" s="327"/>
      <c r="B99" s="328" t="s">
        <v>302</v>
      </c>
      <c r="C99" s="329" t="s">
        <v>303</v>
      </c>
      <c r="D99" s="330"/>
    </row>
    <row r="100" spans="1:4" ht="12.75">
      <c r="A100" s="327"/>
      <c r="B100" s="328" t="s">
        <v>304</v>
      </c>
      <c r="C100" s="329" t="s">
        <v>303</v>
      </c>
      <c r="D100" s="330"/>
    </row>
    <row r="101" spans="1:4" ht="12.75">
      <c r="A101" s="327"/>
      <c r="B101" s="25" t="s">
        <v>306</v>
      </c>
      <c r="C101" s="331" t="s">
        <v>126</v>
      </c>
      <c r="D101" s="46"/>
    </row>
    <row r="102" spans="1:4" ht="12.75">
      <c r="A102" s="324">
        <v>17</v>
      </c>
      <c r="B102" s="325" t="s">
        <v>300</v>
      </c>
      <c r="C102" s="322"/>
      <c r="D102" s="326"/>
    </row>
    <row r="103" spans="1:4" ht="12.75">
      <c r="A103" s="327"/>
      <c r="B103" s="328" t="s">
        <v>302</v>
      </c>
      <c r="C103" s="329" t="s">
        <v>303</v>
      </c>
      <c r="D103" s="330"/>
    </row>
    <row r="104" spans="1:4" ht="12.75">
      <c r="A104" s="327"/>
      <c r="B104" s="328" t="s">
        <v>304</v>
      </c>
      <c r="C104" s="329" t="s">
        <v>303</v>
      </c>
      <c r="D104" s="330"/>
    </row>
    <row r="105" spans="1:4" ht="12.75">
      <c r="A105" s="327"/>
      <c r="B105" s="25" t="s">
        <v>306</v>
      </c>
      <c r="C105" s="331" t="s">
        <v>126</v>
      </c>
      <c r="D105" s="46"/>
    </row>
    <row r="106" spans="1:4" ht="12.75">
      <c r="A106" s="324">
        <v>18</v>
      </c>
      <c r="B106" s="325" t="s">
        <v>300</v>
      </c>
      <c r="C106" s="322"/>
      <c r="D106" s="326"/>
    </row>
    <row r="107" spans="1:4" ht="12.75">
      <c r="A107" s="327"/>
      <c r="B107" s="328" t="s">
        <v>302</v>
      </c>
      <c r="C107" s="329" t="s">
        <v>303</v>
      </c>
      <c r="D107" s="330"/>
    </row>
    <row r="108" spans="1:4" ht="12.75">
      <c r="A108" s="327"/>
      <c r="B108" s="328" t="s">
        <v>304</v>
      </c>
      <c r="C108" s="329" t="s">
        <v>303</v>
      </c>
      <c r="D108" s="330"/>
    </row>
    <row r="109" spans="1:4" ht="12.75">
      <c r="A109" s="327"/>
      <c r="B109" s="25" t="s">
        <v>306</v>
      </c>
      <c r="C109" s="331" t="s">
        <v>126</v>
      </c>
      <c r="D109" s="46"/>
    </row>
    <row r="110" spans="1:4" ht="12.75">
      <c r="A110" s="324">
        <v>19</v>
      </c>
      <c r="B110" s="325" t="s">
        <v>300</v>
      </c>
      <c r="C110" s="322"/>
      <c r="D110" s="326"/>
    </row>
    <row r="111" spans="1:4" ht="12.75">
      <c r="A111" s="327"/>
      <c r="B111" s="328" t="s">
        <v>302</v>
      </c>
      <c r="C111" s="329" t="s">
        <v>303</v>
      </c>
      <c r="D111" s="330"/>
    </row>
    <row r="112" spans="1:4" ht="12.75">
      <c r="A112" s="327"/>
      <c r="B112" s="328" t="s">
        <v>304</v>
      </c>
      <c r="C112" s="329" t="s">
        <v>303</v>
      </c>
      <c r="D112" s="330"/>
    </row>
    <row r="113" spans="1:4" ht="12.75">
      <c r="A113" s="327"/>
      <c r="B113" s="25" t="s">
        <v>306</v>
      </c>
      <c r="C113" s="331" t="s">
        <v>126</v>
      </c>
      <c r="D113" s="46"/>
    </row>
    <row r="114" spans="1:4" ht="12.75">
      <c r="A114" s="324">
        <v>20</v>
      </c>
      <c r="B114" s="325" t="s">
        <v>300</v>
      </c>
      <c r="C114" s="322"/>
      <c r="D114" s="326"/>
    </row>
    <row r="115" spans="1:4" ht="12.75">
      <c r="A115" s="327"/>
      <c r="B115" s="328" t="s">
        <v>302</v>
      </c>
      <c r="C115" s="329" t="s">
        <v>303</v>
      </c>
      <c r="D115" s="330"/>
    </row>
    <row r="116" spans="1:4" ht="12.75">
      <c r="A116" s="327"/>
      <c r="B116" s="328" t="s">
        <v>304</v>
      </c>
      <c r="C116" s="329" t="s">
        <v>303</v>
      </c>
      <c r="D116" s="330"/>
    </row>
    <row r="117" spans="1:4" ht="12.75">
      <c r="A117" s="333" t="s">
        <v>365</v>
      </c>
      <c r="B117" s="334"/>
      <c r="C117" s="334"/>
      <c r="D117" s="335"/>
    </row>
    <row r="118" spans="1:4" ht="12.75">
      <c r="A118" s="336">
        <v>27</v>
      </c>
      <c r="B118" s="337" t="s">
        <v>366</v>
      </c>
      <c r="C118" s="337" t="s">
        <v>606</v>
      </c>
      <c r="D118" s="338">
        <v>0</v>
      </c>
    </row>
    <row r="119" spans="1:4" ht="12.75">
      <c r="A119" s="336">
        <v>28</v>
      </c>
      <c r="B119" s="337" t="s">
        <v>367</v>
      </c>
      <c r="C119" s="337" t="s">
        <v>606</v>
      </c>
      <c r="D119" s="338">
        <f>D118</f>
        <v>0</v>
      </c>
    </row>
    <row r="120" spans="1:4" ht="12.75">
      <c r="A120" s="336">
        <v>29</v>
      </c>
      <c r="B120" s="337" t="s">
        <v>368</v>
      </c>
      <c r="C120" s="337" t="s">
        <v>606</v>
      </c>
      <c r="D120" s="338">
        <v>0</v>
      </c>
    </row>
    <row r="121" spans="1:4" ht="13.5" thickBot="1">
      <c r="A121" s="336">
        <v>30</v>
      </c>
      <c r="B121" s="339" t="s">
        <v>369</v>
      </c>
      <c r="C121" s="339" t="s">
        <v>126</v>
      </c>
      <c r="D121" s="340">
        <v>0</v>
      </c>
    </row>
    <row r="122" spans="1:4" ht="17.25" customHeight="1">
      <c r="A122" s="341" t="s">
        <v>370</v>
      </c>
      <c r="B122" s="342"/>
      <c r="C122" s="342"/>
      <c r="D122" s="343"/>
    </row>
    <row r="123" spans="1:4" ht="25.5">
      <c r="A123" s="344">
        <v>31</v>
      </c>
      <c r="B123" s="345" t="s">
        <v>378</v>
      </c>
      <c r="C123" s="346" t="s">
        <v>126</v>
      </c>
      <c r="D123" s="347">
        <f>D124-D125</f>
        <v>0</v>
      </c>
    </row>
    <row r="124" spans="1:4" ht="12.75">
      <c r="A124" s="344">
        <f>A123+1</f>
        <v>32</v>
      </c>
      <c r="B124" s="346" t="s">
        <v>379</v>
      </c>
      <c r="C124" s="346" t="s">
        <v>126</v>
      </c>
      <c r="D124" s="347">
        <v>0</v>
      </c>
    </row>
    <row r="125" spans="1:4" ht="12.75">
      <c r="A125" s="344">
        <f>A124+1</f>
        <v>33</v>
      </c>
      <c r="B125" s="346" t="s">
        <v>380</v>
      </c>
      <c r="C125" s="346" t="s">
        <v>126</v>
      </c>
      <c r="D125" s="347">
        <f>D133+D144+D155+D166</f>
        <v>0</v>
      </c>
    </row>
    <row r="126" spans="1:4" ht="12.75" customHeight="1">
      <c r="A126" s="344">
        <f>A125+1</f>
        <v>34</v>
      </c>
      <c r="B126" s="345" t="s">
        <v>381</v>
      </c>
      <c r="C126" s="346" t="s">
        <v>126</v>
      </c>
      <c r="D126" s="347">
        <f>D127-D128</f>
        <v>-5665.87</v>
      </c>
    </row>
    <row r="127" spans="1:4" ht="12.75" customHeight="1">
      <c r="A127" s="344">
        <f>A126+1</f>
        <v>35</v>
      </c>
      <c r="B127" s="346" t="s">
        <v>382</v>
      </c>
      <c r="C127" s="346" t="s">
        <v>126</v>
      </c>
      <c r="D127" s="347">
        <v>0</v>
      </c>
    </row>
    <row r="128" spans="1:4" ht="12.75">
      <c r="A128" s="344">
        <f>A127+1</f>
        <v>36</v>
      </c>
      <c r="B128" s="346" t="s">
        <v>383</v>
      </c>
      <c r="C128" s="346" t="s">
        <v>126</v>
      </c>
      <c r="D128" s="347">
        <f>D136+D147+D158+D169</f>
        <v>5665.87</v>
      </c>
    </row>
    <row r="129" spans="1:4" ht="29.25" customHeight="1">
      <c r="A129" s="348" t="s">
        <v>385</v>
      </c>
      <c r="B129" s="349"/>
      <c r="C129" s="349"/>
      <c r="D129" s="350"/>
    </row>
    <row r="130" spans="1:4" ht="39.75" customHeight="1">
      <c r="A130" s="309" t="s">
        <v>386</v>
      </c>
      <c r="B130" s="311" t="s">
        <v>121</v>
      </c>
      <c r="C130" s="351" t="s">
        <v>387</v>
      </c>
      <c r="D130" s="312"/>
    </row>
    <row r="131" spans="1:4" ht="15" customHeight="1">
      <c r="A131" s="309" t="s">
        <v>388</v>
      </c>
      <c r="B131" s="311" t="s">
        <v>592</v>
      </c>
      <c r="C131" s="310" t="s">
        <v>7</v>
      </c>
      <c r="D131" s="312" t="s">
        <v>594</v>
      </c>
    </row>
    <row r="132" spans="1:4" ht="15" customHeight="1">
      <c r="A132" s="309" t="s">
        <v>389</v>
      </c>
      <c r="B132" s="310" t="s">
        <v>390</v>
      </c>
      <c r="C132" s="310" t="s">
        <v>391</v>
      </c>
      <c r="D132" s="312">
        <f>ROUND(D137/1605.98,1)</f>
        <v>2.9</v>
      </c>
    </row>
    <row r="133" spans="1:4" ht="15" customHeight="1">
      <c r="A133" s="309" t="s">
        <v>392</v>
      </c>
      <c r="B133" s="310" t="s">
        <v>267</v>
      </c>
      <c r="C133" s="310" t="s">
        <v>126</v>
      </c>
      <c r="D133" s="312">
        <v>0</v>
      </c>
    </row>
    <row r="134" spans="1:4" ht="15" customHeight="1">
      <c r="A134" s="309" t="s">
        <v>393</v>
      </c>
      <c r="B134" s="310" t="s">
        <v>394</v>
      </c>
      <c r="C134" s="310" t="s">
        <v>126</v>
      </c>
      <c r="D134" s="312">
        <v>4670.87</v>
      </c>
    </row>
    <row r="135" spans="1:4" ht="15" customHeight="1">
      <c r="A135" s="309" t="s">
        <v>395</v>
      </c>
      <c r="B135" s="310" t="s">
        <v>396</v>
      </c>
      <c r="C135" s="310" t="s">
        <v>126</v>
      </c>
      <c r="D135" s="312">
        <v>0</v>
      </c>
    </row>
    <row r="136" spans="1:4" ht="15" customHeight="1">
      <c r="A136" s="309" t="s">
        <v>397</v>
      </c>
      <c r="B136" s="310" t="s">
        <v>281</v>
      </c>
      <c r="C136" s="310" t="s">
        <v>126</v>
      </c>
      <c r="D136" s="312">
        <f>D133+D134-D135</f>
        <v>4670.87</v>
      </c>
    </row>
    <row r="137" spans="1:6" ht="15" customHeight="1">
      <c r="A137" s="309" t="s">
        <v>398</v>
      </c>
      <c r="B137" s="310" t="s">
        <v>399</v>
      </c>
      <c r="C137" s="310" t="s">
        <v>126</v>
      </c>
      <c r="D137" s="314">
        <f>ROUND(E137*1.18,2)</f>
        <v>4670.75</v>
      </c>
      <c r="E137" s="2">
        <v>3958.26</v>
      </c>
      <c r="F137" s="352" t="s">
        <v>400</v>
      </c>
    </row>
    <row r="138" spans="1:4" ht="15" customHeight="1">
      <c r="A138" s="309" t="s">
        <v>401</v>
      </c>
      <c r="B138" s="310" t="s">
        <v>402</v>
      </c>
      <c r="C138" s="310" t="s">
        <v>126</v>
      </c>
      <c r="D138" s="312">
        <f>ROUND(197046632.58/198500080.13*D137,2)</f>
        <v>4636.55</v>
      </c>
    </row>
    <row r="139" spans="1:4" ht="15" customHeight="1">
      <c r="A139" s="309" t="s">
        <v>403</v>
      </c>
      <c r="B139" s="313" t="s">
        <v>404</v>
      </c>
      <c r="C139" s="310" t="s">
        <v>126</v>
      </c>
      <c r="D139" s="312">
        <f>ROUND(73681446.38/198500080.13*D137,2)</f>
        <v>1733.74</v>
      </c>
    </row>
    <row r="140" spans="1:4" ht="15" customHeight="1" thickBot="1">
      <c r="A140" s="353" t="s">
        <v>405</v>
      </c>
      <c r="B140" s="354" t="s">
        <v>406</v>
      </c>
      <c r="C140" s="355" t="s">
        <v>126</v>
      </c>
      <c r="D140" s="356">
        <v>0</v>
      </c>
    </row>
    <row r="141" spans="1:4" ht="36" customHeight="1">
      <c r="A141" s="309" t="s">
        <v>407</v>
      </c>
      <c r="B141" s="311" t="s">
        <v>121</v>
      </c>
      <c r="C141" s="357" t="s">
        <v>227</v>
      </c>
      <c r="D141" s="312"/>
    </row>
    <row r="142" spans="1:4" ht="15" customHeight="1">
      <c r="A142" s="309" t="s">
        <v>408</v>
      </c>
      <c r="B142" s="311" t="s">
        <v>592</v>
      </c>
      <c r="C142" s="310" t="s">
        <v>7</v>
      </c>
      <c r="D142" s="312" t="s">
        <v>409</v>
      </c>
    </row>
    <row r="143" spans="1:4" ht="15" customHeight="1">
      <c r="A143" s="309" t="s">
        <v>410</v>
      </c>
      <c r="B143" s="310" t="s">
        <v>390</v>
      </c>
      <c r="C143" s="310" t="s">
        <v>391</v>
      </c>
      <c r="D143" s="312">
        <f>ROUND(D148/28.03,1)</f>
        <v>35.5</v>
      </c>
    </row>
    <row r="144" spans="1:4" ht="15" customHeight="1">
      <c r="A144" s="309" t="s">
        <v>411</v>
      </c>
      <c r="B144" s="310" t="s">
        <v>267</v>
      </c>
      <c r="C144" s="310" t="s">
        <v>126</v>
      </c>
      <c r="D144" s="312">
        <v>0</v>
      </c>
    </row>
    <row r="145" spans="1:4" ht="15" customHeight="1">
      <c r="A145" s="309" t="s">
        <v>412</v>
      </c>
      <c r="B145" s="310" t="s">
        <v>394</v>
      </c>
      <c r="C145" s="310" t="s">
        <v>126</v>
      </c>
      <c r="D145" s="312">
        <v>995</v>
      </c>
    </row>
    <row r="146" spans="1:4" ht="15" customHeight="1">
      <c r="A146" s="309" t="s">
        <v>413</v>
      </c>
      <c r="B146" s="310" t="s">
        <v>396</v>
      </c>
      <c r="C146" s="310" t="s">
        <v>126</v>
      </c>
      <c r="D146" s="312">
        <v>0</v>
      </c>
    </row>
    <row r="147" spans="1:4" ht="15" customHeight="1">
      <c r="A147" s="309" t="s">
        <v>414</v>
      </c>
      <c r="B147" s="310" t="s">
        <v>281</v>
      </c>
      <c r="C147" s="310" t="s">
        <v>126</v>
      </c>
      <c r="D147" s="312">
        <f>D144+D145-D146</f>
        <v>995</v>
      </c>
    </row>
    <row r="148" spans="1:6" ht="15" customHeight="1">
      <c r="A148" s="309" t="s">
        <v>415</v>
      </c>
      <c r="B148" s="310" t="s">
        <v>399</v>
      </c>
      <c r="C148" s="310" t="s">
        <v>126</v>
      </c>
      <c r="D148" s="314">
        <f>ROUND(E148*1.18,2)</f>
        <v>994.7</v>
      </c>
      <c r="E148" s="2">
        <v>842.97</v>
      </c>
      <c r="F148" s="352" t="s">
        <v>400</v>
      </c>
    </row>
    <row r="149" spans="1:4" ht="15" customHeight="1">
      <c r="A149" s="309" t="s">
        <v>416</v>
      </c>
      <c r="B149" s="310" t="s">
        <v>402</v>
      </c>
      <c r="C149" s="310" t="s">
        <v>126</v>
      </c>
      <c r="D149" s="312">
        <f>ROUND(75217758.95/67649533.13*D148,2)</f>
        <v>1105.98</v>
      </c>
    </row>
    <row r="150" spans="1:4" ht="15" customHeight="1">
      <c r="A150" s="309" t="s">
        <v>417</v>
      </c>
      <c r="B150" s="313" t="s">
        <v>404</v>
      </c>
      <c r="C150" s="310" t="s">
        <v>126</v>
      </c>
      <c r="D150" s="312">
        <f>ROUND(14455264.66/67649533.13*D148,2)</f>
        <v>212.55</v>
      </c>
    </row>
    <row r="151" spans="1:4" ht="26.25" thickBot="1">
      <c r="A151" s="353" t="s">
        <v>418</v>
      </c>
      <c r="B151" s="354" t="s">
        <v>406</v>
      </c>
      <c r="C151" s="355" t="s">
        <v>126</v>
      </c>
      <c r="D151" s="356">
        <v>0</v>
      </c>
    </row>
    <row r="152" spans="1:4" ht="27" customHeight="1">
      <c r="A152" s="309" t="s">
        <v>420</v>
      </c>
      <c r="B152" s="311" t="s">
        <v>121</v>
      </c>
      <c r="C152" s="357" t="s">
        <v>421</v>
      </c>
      <c r="D152" s="312"/>
    </row>
    <row r="153" spans="1:4" ht="13.5">
      <c r="A153" s="309" t="s">
        <v>422</v>
      </c>
      <c r="B153" s="311" t="s">
        <v>592</v>
      </c>
      <c r="C153" s="310" t="s">
        <v>7</v>
      </c>
      <c r="D153" s="312" t="s">
        <v>409</v>
      </c>
    </row>
    <row r="154" spans="1:4" ht="12.75">
      <c r="A154" s="309" t="s">
        <v>423</v>
      </c>
      <c r="B154" s="310" t="s">
        <v>390</v>
      </c>
      <c r="C154" s="310" t="s">
        <v>391</v>
      </c>
      <c r="D154" s="312">
        <f>ROUND(D159/17.745,1)</f>
        <v>0</v>
      </c>
    </row>
    <row r="155" spans="1:4" ht="12.75">
      <c r="A155" s="309" t="s">
        <v>424</v>
      </c>
      <c r="B155" s="310" t="s">
        <v>267</v>
      </c>
      <c r="C155" s="310" t="s">
        <v>126</v>
      </c>
      <c r="D155" s="312">
        <v>0</v>
      </c>
    </row>
    <row r="156" spans="1:4" ht="12.75" customHeight="1">
      <c r="A156" s="309" t="s">
        <v>425</v>
      </c>
      <c r="B156" s="310" t="s">
        <v>394</v>
      </c>
      <c r="C156" s="310" t="s">
        <v>126</v>
      </c>
      <c r="D156" s="312">
        <v>0</v>
      </c>
    </row>
    <row r="157" spans="1:4" ht="12.75" customHeight="1">
      <c r="A157" s="309" t="s">
        <v>426</v>
      </c>
      <c r="B157" s="310" t="s">
        <v>396</v>
      </c>
      <c r="C157" s="310" t="s">
        <v>126</v>
      </c>
      <c r="D157" s="312">
        <v>0</v>
      </c>
    </row>
    <row r="158" spans="1:4" ht="12.75" customHeight="1">
      <c r="A158" s="309" t="s">
        <v>427</v>
      </c>
      <c r="B158" s="310" t="s">
        <v>281</v>
      </c>
      <c r="C158" s="310" t="s">
        <v>126</v>
      </c>
      <c r="D158" s="312">
        <f>D155+D156-D157</f>
        <v>0</v>
      </c>
    </row>
    <row r="159" spans="1:6" ht="12.75" customHeight="1">
      <c r="A159" s="309" t="s">
        <v>428</v>
      </c>
      <c r="B159" s="310" t="s">
        <v>399</v>
      </c>
      <c r="C159" s="310" t="s">
        <v>126</v>
      </c>
      <c r="D159" s="314">
        <f>ROUND(E159*1.18,2)</f>
        <v>0</v>
      </c>
      <c r="F159" s="352" t="s">
        <v>400</v>
      </c>
    </row>
    <row r="160" spans="1:4" ht="12.75" customHeight="1">
      <c r="A160" s="309" t="s">
        <v>429</v>
      </c>
      <c r="B160" s="310" t="s">
        <v>402</v>
      </c>
      <c r="C160" s="310" t="s">
        <v>126</v>
      </c>
      <c r="D160" s="312">
        <f>ROUND(75217758.95/67649533.13*D159,2)</f>
        <v>0</v>
      </c>
    </row>
    <row r="161" spans="1:4" ht="25.5">
      <c r="A161" s="309" t="s">
        <v>430</v>
      </c>
      <c r="B161" s="313" t="s">
        <v>404</v>
      </c>
      <c r="C161" s="310" t="s">
        <v>126</v>
      </c>
      <c r="D161" s="312">
        <f>ROUND(14455264.66/67649533.13*D159,2)</f>
        <v>0</v>
      </c>
    </row>
    <row r="162" spans="1:4" ht="26.25" customHeight="1" thickBot="1">
      <c r="A162" s="353" t="s">
        <v>431</v>
      </c>
      <c r="B162" s="354" t="s">
        <v>406</v>
      </c>
      <c r="C162" s="355" t="s">
        <v>126</v>
      </c>
      <c r="D162" s="356">
        <v>0</v>
      </c>
    </row>
    <row r="163" spans="1:4" ht="37.5">
      <c r="A163" s="309" t="s">
        <v>432</v>
      </c>
      <c r="B163" s="311" t="s">
        <v>121</v>
      </c>
      <c r="C163" s="358" t="s">
        <v>433</v>
      </c>
      <c r="D163" s="312"/>
    </row>
    <row r="164" spans="1:4" ht="13.5" customHeight="1">
      <c r="A164" s="309" t="s">
        <v>434</v>
      </c>
      <c r="B164" s="311" t="s">
        <v>592</v>
      </c>
      <c r="C164" s="310" t="s">
        <v>7</v>
      </c>
      <c r="D164" s="312" t="s">
        <v>595</v>
      </c>
    </row>
    <row r="165" spans="1:4" ht="12.75">
      <c r="A165" s="309" t="s">
        <v>435</v>
      </c>
      <c r="B165" s="310" t="s">
        <v>390</v>
      </c>
      <c r="C165" s="310" t="s">
        <v>391</v>
      </c>
      <c r="D165" s="312">
        <f>ROUND(D170/3.83,1)</f>
        <v>0</v>
      </c>
    </row>
    <row r="166" spans="1:4" ht="12.75">
      <c r="A166" s="309" t="s">
        <v>436</v>
      </c>
      <c r="B166" s="310" t="s">
        <v>267</v>
      </c>
      <c r="C166" s="310" t="s">
        <v>126</v>
      </c>
      <c r="D166" s="312">
        <v>0</v>
      </c>
    </row>
    <row r="167" spans="1:4" ht="12.75" customHeight="1">
      <c r="A167" s="309" t="s">
        <v>437</v>
      </c>
      <c r="B167" s="310" t="s">
        <v>394</v>
      </c>
      <c r="C167" s="310" t="s">
        <v>126</v>
      </c>
      <c r="D167" s="312">
        <v>0</v>
      </c>
    </row>
    <row r="168" spans="1:4" ht="12.75" customHeight="1">
      <c r="A168" s="309" t="s">
        <v>438</v>
      </c>
      <c r="B168" s="310" t="s">
        <v>396</v>
      </c>
      <c r="C168" s="310" t="s">
        <v>126</v>
      </c>
      <c r="D168" s="312">
        <v>0</v>
      </c>
    </row>
    <row r="169" spans="1:4" ht="12.75" customHeight="1">
      <c r="A169" s="309" t="s">
        <v>439</v>
      </c>
      <c r="B169" s="310" t="s">
        <v>281</v>
      </c>
      <c r="C169" s="310" t="s">
        <v>126</v>
      </c>
      <c r="D169" s="312">
        <f>D166+D167-D168</f>
        <v>0</v>
      </c>
    </row>
    <row r="170" spans="1:6" ht="12.75" customHeight="1">
      <c r="A170" s="309" t="s">
        <v>440</v>
      </c>
      <c r="B170" s="310" t="s">
        <v>399</v>
      </c>
      <c r="C170" s="310" t="s">
        <v>126</v>
      </c>
      <c r="D170" s="314">
        <f>ROUND(E170*1.18,2)</f>
        <v>0</v>
      </c>
      <c r="F170" s="352" t="s">
        <v>400</v>
      </c>
    </row>
    <row r="171" spans="1:4" ht="12.75" customHeight="1">
      <c r="A171" s="309" t="s">
        <v>441</v>
      </c>
      <c r="B171" s="310" t="s">
        <v>402</v>
      </c>
      <c r="C171" s="310" t="s">
        <v>126</v>
      </c>
      <c r="D171" s="312">
        <f>ROUND(7063221.41/16105544.66*D170,2)</f>
        <v>0</v>
      </c>
    </row>
    <row r="172" spans="1:4" ht="25.5">
      <c r="A172" s="309" t="s">
        <v>442</v>
      </c>
      <c r="B172" s="313" t="s">
        <v>404</v>
      </c>
      <c r="C172" s="310" t="s">
        <v>126</v>
      </c>
      <c r="D172" s="312">
        <f>ROUND(9326800.88/16105544.66*D170,2)</f>
        <v>0</v>
      </c>
    </row>
    <row r="173" spans="1:4" ht="26.25" customHeight="1" thickBot="1">
      <c r="A173" s="353" t="s">
        <v>443</v>
      </c>
      <c r="B173" s="354" t="s">
        <v>406</v>
      </c>
      <c r="C173" s="355" t="s">
        <v>126</v>
      </c>
      <c r="D173" s="356">
        <v>0</v>
      </c>
    </row>
    <row r="174" spans="1:4" ht="12.75" customHeight="1">
      <c r="A174" s="336">
        <v>48</v>
      </c>
      <c r="B174" s="337" t="s">
        <v>366</v>
      </c>
      <c r="C174" s="337" t="s">
        <v>606</v>
      </c>
      <c r="D174" s="338">
        <v>0</v>
      </c>
    </row>
    <row r="175" spans="1:4" ht="12.75" customHeight="1">
      <c r="A175" s="336">
        <f>A174+1</f>
        <v>49</v>
      </c>
      <c r="B175" s="337" t="s">
        <v>367</v>
      </c>
      <c r="C175" s="337" t="s">
        <v>606</v>
      </c>
      <c r="D175" s="338">
        <f>D174</f>
        <v>0</v>
      </c>
    </row>
    <row r="176" spans="1:4" ht="12.75" customHeight="1">
      <c r="A176" s="336">
        <f>A175+1</f>
        <v>50</v>
      </c>
      <c r="B176" s="337" t="s">
        <v>368</v>
      </c>
      <c r="C176" s="337" t="s">
        <v>606</v>
      </c>
      <c r="D176" s="338">
        <v>0</v>
      </c>
    </row>
    <row r="177" spans="1:4" ht="15" customHeight="1">
      <c r="A177" s="336">
        <f>A176+1</f>
        <v>51</v>
      </c>
      <c r="B177" s="337" t="s">
        <v>369</v>
      </c>
      <c r="C177" s="337" t="s">
        <v>126</v>
      </c>
      <c r="D177" s="338">
        <v>0</v>
      </c>
    </row>
    <row r="178" spans="1:4" ht="12.75" customHeight="1">
      <c r="A178" s="359" t="s">
        <v>444</v>
      </c>
      <c r="B178" s="360"/>
      <c r="C178" s="360"/>
      <c r="D178" s="361"/>
    </row>
    <row r="179" spans="1:4" ht="15" customHeight="1">
      <c r="A179" s="362">
        <v>52</v>
      </c>
      <c r="B179" s="363" t="s">
        <v>445</v>
      </c>
      <c r="C179" s="364" t="s">
        <v>606</v>
      </c>
      <c r="D179" s="365">
        <v>0</v>
      </c>
    </row>
    <row r="180" spans="1:4" ht="15">
      <c r="A180" s="362">
        <f>A179+1</f>
        <v>53</v>
      </c>
      <c r="B180" s="363" t="s">
        <v>446</v>
      </c>
      <c r="C180" s="364" t="s">
        <v>606</v>
      </c>
      <c r="D180" s="365">
        <v>0</v>
      </c>
    </row>
    <row r="181" spans="1:4" ht="27" customHeight="1">
      <c r="A181" s="362">
        <f>A180+1</f>
        <v>54</v>
      </c>
      <c r="B181" s="366" t="s">
        <v>447</v>
      </c>
      <c r="C181" s="364" t="s">
        <v>126</v>
      </c>
      <c r="D181" s="365">
        <v>0</v>
      </c>
    </row>
  </sheetData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6.421875" style="368" customWidth="1"/>
    <col min="2" max="2" width="60.140625" style="368" customWidth="1"/>
    <col min="3" max="3" width="19.7109375" style="368" customWidth="1"/>
    <col min="4" max="4" width="14.57421875" style="368" customWidth="1"/>
    <col min="5" max="5" width="0" style="369" hidden="1" customWidth="1"/>
    <col min="6" max="8" width="0" style="368" hidden="1" customWidth="1"/>
    <col min="9" max="16384" width="9.140625" style="368" customWidth="1"/>
  </cols>
  <sheetData>
    <row r="1" ht="15.75">
      <c r="A1" s="367" t="s">
        <v>259</v>
      </c>
    </row>
    <row r="2" ht="16.5" thickBot="1">
      <c r="A2" s="367" t="s">
        <v>260</v>
      </c>
    </row>
    <row r="3" spans="1:4" ht="20.25" customHeight="1" thickBot="1">
      <c r="A3" s="536" t="s">
        <v>375</v>
      </c>
      <c r="B3" s="537"/>
      <c r="C3" s="537"/>
      <c r="D3" s="538"/>
    </row>
    <row r="4" spans="1:4" ht="36.75" customHeight="1">
      <c r="A4" s="370" t="s">
        <v>233</v>
      </c>
      <c r="B4" s="371" t="s">
        <v>3</v>
      </c>
      <c r="C4" s="371" t="s">
        <v>75</v>
      </c>
      <c r="D4" s="372" t="s">
        <v>5</v>
      </c>
    </row>
    <row r="5" spans="1:5" ht="15.75">
      <c r="A5" s="373" t="s">
        <v>220</v>
      </c>
      <c r="B5" s="374" t="s">
        <v>6</v>
      </c>
      <c r="C5" s="375" t="s">
        <v>7</v>
      </c>
      <c r="D5" s="376">
        <v>42825</v>
      </c>
      <c r="E5" s="369">
        <v>1</v>
      </c>
    </row>
    <row r="6" spans="1:5" ht="15.75">
      <c r="A6" s="373" t="s">
        <v>221</v>
      </c>
      <c r="B6" s="374" t="s">
        <v>262</v>
      </c>
      <c r="C6" s="375" t="s">
        <v>7</v>
      </c>
      <c r="D6" s="376" t="s">
        <v>376</v>
      </c>
      <c r="E6" s="369">
        <v>2</v>
      </c>
    </row>
    <row r="7" spans="1:5" ht="16.5" thickBot="1">
      <c r="A7" s="377" t="s">
        <v>222</v>
      </c>
      <c r="B7" s="378" t="s">
        <v>263</v>
      </c>
      <c r="C7" s="379" t="s">
        <v>7</v>
      </c>
      <c r="D7" s="380" t="s">
        <v>377</v>
      </c>
      <c r="E7" s="369">
        <v>3</v>
      </c>
    </row>
    <row r="8" spans="1:5" ht="27.75" customHeight="1">
      <c r="A8" s="381" t="s">
        <v>264</v>
      </c>
      <c r="B8" s="382"/>
      <c r="C8" s="382"/>
      <c r="D8" s="383"/>
      <c r="E8" s="368">
        <v>4</v>
      </c>
    </row>
    <row r="9" spans="1:5" ht="13.5">
      <c r="A9" s="384" t="s">
        <v>223</v>
      </c>
      <c r="B9" s="385" t="s">
        <v>265</v>
      </c>
      <c r="C9" s="386" t="s">
        <v>126</v>
      </c>
      <c r="D9" s="387">
        <v>0</v>
      </c>
      <c r="E9" s="368">
        <v>5</v>
      </c>
    </row>
    <row r="10" spans="1:5" ht="13.5">
      <c r="A10" s="384" t="s">
        <v>15</v>
      </c>
      <c r="B10" s="385" t="s">
        <v>266</v>
      </c>
      <c r="C10" s="386" t="s">
        <v>126</v>
      </c>
      <c r="D10" s="387">
        <v>0</v>
      </c>
      <c r="E10" s="368">
        <v>6</v>
      </c>
    </row>
    <row r="11" spans="1:5" ht="13.5">
      <c r="A11" s="384" t="s">
        <v>16</v>
      </c>
      <c r="B11" s="385" t="s">
        <v>267</v>
      </c>
      <c r="C11" s="386" t="s">
        <v>126</v>
      </c>
      <c r="D11" s="387">
        <v>1787.94</v>
      </c>
      <c r="E11" s="368">
        <v>7</v>
      </c>
    </row>
    <row r="12" spans="1:5" ht="25.5">
      <c r="A12" s="384" t="s">
        <v>18</v>
      </c>
      <c r="B12" s="388" t="s">
        <v>268</v>
      </c>
      <c r="C12" s="385" t="s">
        <v>126</v>
      </c>
      <c r="D12" s="389">
        <v>21455.28</v>
      </c>
      <c r="E12" s="368">
        <v>8</v>
      </c>
    </row>
    <row r="13" spans="1:5" ht="13.5">
      <c r="A13" s="384" t="s">
        <v>20</v>
      </c>
      <c r="B13" s="385" t="s">
        <v>269</v>
      </c>
      <c r="C13" s="386" t="s">
        <v>126</v>
      </c>
      <c r="D13" s="389">
        <v>21455.28</v>
      </c>
      <c r="E13" s="368">
        <v>9</v>
      </c>
    </row>
    <row r="14" spans="1:5" ht="13.5">
      <c r="A14" s="384" t="s">
        <v>22</v>
      </c>
      <c r="B14" s="385" t="s">
        <v>270</v>
      </c>
      <c r="C14" s="386" t="s">
        <v>126</v>
      </c>
      <c r="D14" s="389">
        <v>0</v>
      </c>
      <c r="E14" s="368">
        <v>10</v>
      </c>
    </row>
    <row r="15" spans="1:5" ht="12.75">
      <c r="A15" s="384" t="s">
        <v>24</v>
      </c>
      <c r="B15" s="385" t="s">
        <v>271</v>
      </c>
      <c r="C15" s="385" t="s">
        <v>126</v>
      </c>
      <c r="D15" s="389">
        <v>0</v>
      </c>
      <c r="E15" s="368">
        <v>11</v>
      </c>
    </row>
    <row r="16" spans="1:5" ht="12.75">
      <c r="A16" s="384" t="s">
        <v>91</v>
      </c>
      <c r="B16" s="385" t="s">
        <v>272</v>
      </c>
      <c r="C16" s="385" t="s">
        <v>126</v>
      </c>
      <c r="D16" s="387">
        <v>19240.62</v>
      </c>
      <c r="E16" s="368">
        <v>12</v>
      </c>
    </row>
    <row r="17" spans="1:5" ht="12.75">
      <c r="A17" s="384" t="s">
        <v>28</v>
      </c>
      <c r="B17" s="385" t="s">
        <v>273</v>
      </c>
      <c r="C17" s="385" t="s">
        <v>126</v>
      </c>
      <c r="D17" s="387">
        <v>19240.62</v>
      </c>
      <c r="E17" s="368">
        <v>13</v>
      </c>
    </row>
    <row r="18" spans="1:5" ht="12.75">
      <c r="A18" s="384" t="s">
        <v>30</v>
      </c>
      <c r="B18" s="385" t="s">
        <v>274</v>
      </c>
      <c r="C18" s="385" t="s">
        <v>126</v>
      </c>
      <c r="D18" s="387">
        <v>0</v>
      </c>
      <c r="E18" s="368">
        <v>14</v>
      </c>
    </row>
    <row r="19" spans="1:5" ht="12.75">
      <c r="A19" s="384" t="s">
        <v>32</v>
      </c>
      <c r="B19" s="385" t="s">
        <v>275</v>
      </c>
      <c r="C19" s="385" t="s">
        <v>126</v>
      </c>
      <c r="D19" s="387">
        <v>0</v>
      </c>
      <c r="E19" s="368">
        <v>15</v>
      </c>
    </row>
    <row r="20" spans="1:5" ht="13.5">
      <c r="A20" s="384" t="s">
        <v>34</v>
      </c>
      <c r="B20" s="385" t="s">
        <v>276</v>
      </c>
      <c r="C20" s="386" t="s">
        <v>126</v>
      </c>
      <c r="D20" s="387">
        <v>0</v>
      </c>
      <c r="E20" s="368">
        <v>16</v>
      </c>
    </row>
    <row r="21" spans="1:5" ht="13.5">
      <c r="A21" s="384" t="s">
        <v>36</v>
      </c>
      <c r="B21" s="385" t="s">
        <v>277</v>
      </c>
      <c r="C21" s="386" t="s">
        <v>126</v>
      </c>
      <c r="D21" s="387">
        <v>0</v>
      </c>
      <c r="E21" s="368">
        <v>17</v>
      </c>
    </row>
    <row r="22" spans="1:5" ht="13.5">
      <c r="A22" s="384" t="s">
        <v>38</v>
      </c>
      <c r="B22" s="385" t="s">
        <v>278</v>
      </c>
      <c r="C22" s="386" t="s">
        <v>126</v>
      </c>
      <c r="D22" s="389">
        <v>19240.62</v>
      </c>
      <c r="E22" s="368">
        <v>18</v>
      </c>
    </row>
    <row r="23" spans="1:5" ht="12.75">
      <c r="A23" s="384" t="s">
        <v>43</v>
      </c>
      <c r="B23" s="385" t="s">
        <v>279</v>
      </c>
      <c r="C23" s="385" t="s">
        <v>126</v>
      </c>
      <c r="D23" s="387">
        <v>3772.84</v>
      </c>
      <c r="E23" s="368">
        <v>19</v>
      </c>
    </row>
    <row r="24" spans="1:5" ht="12.75">
      <c r="A24" s="384" t="s">
        <v>45</v>
      </c>
      <c r="B24" s="385" t="s">
        <v>280</v>
      </c>
      <c r="C24" s="385" t="s">
        <v>126</v>
      </c>
      <c r="D24" s="389">
        <v>0</v>
      </c>
      <c r="E24" s="368">
        <v>20</v>
      </c>
    </row>
    <row r="25" spans="1:5" ht="13.5" thickBot="1">
      <c r="A25" s="390" t="s">
        <v>47</v>
      </c>
      <c r="B25" s="391" t="s">
        <v>281</v>
      </c>
      <c r="C25" s="391" t="s">
        <v>126</v>
      </c>
      <c r="D25" s="392">
        <v>7775.44</v>
      </c>
      <c r="E25" s="368">
        <v>21</v>
      </c>
    </row>
    <row r="26" spans="1:5" ht="34.5" customHeight="1">
      <c r="A26" s="546" t="s">
        <v>282</v>
      </c>
      <c r="B26" s="547"/>
      <c r="C26" s="547"/>
      <c r="D26" s="548"/>
      <c r="E26" s="368">
        <v>22</v>
      </c>
    </row>
    <row r="27" spans="1:5" ht="28.5" customHeight="1">
      <c r="A27" s="393" t="s">
        <v>283</v>
      </c>
      <c r="B27" s="528" t="s">
        <v>284</v>
      </c>
      <c r="C27" s="529"/>
      <c r="D27" s="530"/>
      <c r="E27" s="369">
        <v>23</v>
      </c>
    </row>
    <row r="28" spans="1:5" ht="12.75" customHeight="1">
      <c r="A28" s="394" t="s">
        <v>285</v>
      </c>
      <c r="B28" s="395" t="s">
        <v>286</v>
      </c>
      <c r="C28" s="385" t="s">
        <v>126</v>
      </c>
      <c r="D28" s="387">
        <v>3828.72</v>
      </c>
      <c r="E28" s="369">
        <v>24</v>
      </c>
    </row>
    <row r="29" spans="1:5" ht="29.25" customHeight="1">
      <c r="A29" s="394" t="s">
        <v>287</v>
      </c>
      <c r="B29" s="528" t="s">
        <v>288</v>
      </c>
      <c r="C29" s="529"/>
      <c r="D29" s="530"/>
      <c r="E29" s="369">
        <v>25</v>
      </c>
    </row>
    <row r="30" spans="1:5" ht="12.75">
      <c r="A30" s="394" t="s">
        <v>289</v>
      </c>
      <c r="B30" s="395" t="s">
        <v>286</v>
      </c>
      <c r="C30" s="385" t="s">
        <v>126</v>
      </c>
      <c r="D30" s="387">
        <v>10144.56</v>
      </c>
      <c r="E30" s="369">
        <v>26</v>
      </c>
    </row>
    <row r="31" spans="1:5" ht="17.25" customHeight="1">
      <c r="A31" s="394" t="s">
        <v>290</v>
      </c>
      <c r="B31" s="528" t="s">
        <v>291</v>
      </c>
      <c r="C31" s="529"/>
      <c r="D31" s="530"/>
      <c r="E31" s="369">
        <v>27</v>
      </c>
    </row>
    <row r="32" spans="1:5" ht="12.75">
      <c r="A32" s="394" t="s">
        <v>292</v>
      </c>
      <c r="B32" s="395" t="s">
        <v>286</v>
      </c>
      <c r="C32" s="385" t="s">
        <v>126</v>
      </c>
      <c r="D32" s="387">
        <v>7482</v>
      </c>
      <c r="E32" s="369">
        <v>28</v>
      </c>
    </row>
    <row r="33" spans="1:5" ht="16.5" customHeight="1">
      <c r="A33" s="394" t="s">
        <v>293</v>
      </c>
      <c r="B33" s="528" t="s">
        <v>294</v>
      </c>
      <c r="C33" s="529"/>
      <c r="D33" s="530"/>
      <c r="E33" s="369">
        <v>29</v>
      </c>
    </row>
    <row r="34" spans="1:5" ht="12.75">
      <c r="A34" s="394" t="s">
        <v>295</v>
      </c>
      <c r="B34" s="395" t="s">
        <v>286</v>
      </c>
      <c r="C34" s="385" t="s">
        <v>126</v>
      </c>
      <c r="D34" s="387">
        <v>209.84</v>
      </c>
      <c r="E34" s="369">
        <v>30</v>
      </c>
    </row>
    <row r="35" spans="1:5" ht="16.5" customHeight="1">
      <c r="A35" s="394" t="s">
        <v>296</v>
      </c>
      <c r="B35" s="528" t="s">
        <v>297</v>
      </c>
      <c r="C35" s="529"/>
      <c r="D35" s="530"/>
      <c r="E35" s="369">
        <v>31</v>
      </c>
    </row>
    <row r="36" spans="1:5" ht="13.5" thickBot="1">
      <c r="A36" s="396" t="s">
        <v>298</v>
      </c>
      <c r="B36" s="397" t="s">
        <v>286</v>
      </c>
      <c r="C36" s="398" t="s">
        <v>126</v>
      </c>
      <c r="D36" s="399">
        <v>0</v>
      </c>
      <c r="E36" s="369">
        <v>32</v>
      </c>
    </row>
    <row r="37" spans="1:5" ht="13.5" thickBot="1">
      <c r="A37" s="531" t="s">
        <v>299</v>
      </c>
      <c r="B37" s="532"/>
      <c r="C37" s="532"/>
      <c r="D37" s="533"/>
      <c r="E37" s="369">
        <v>33</v>
      </c>
    </row>
    <row r="38" spans="1:5" ht="38.25" customHeight="1">
      <c r="A38" s="400">
        <v>1</v>
      </c>
      <c r="B38" s="401" t="s">
        <v>300</v>
      </c>
      <c r="C38" s="526" t="s">
        <v>371</v>
      </c>
      <c r="D38" s="527"/>
      <c r="E38" s="369">
        <v>34</v>
      </c>
    </row>
    <row r="39" spans="1:5" ht="12.75">
      <c r="A39" s="402"/>
      <c r="B39" s="403" t="s">
        <v>302</v>
      </c>
      <c r="C39" s="404" t="s">
        <v>303</v>
      </c>
      <c r="D39" s="405" t="s">
        <v>248</v>
      </c>
      <c r="E39" s="369">
        <v>35</v>
      </c>
    </row>
    <row r="40" spans="1:5" ht="12.75">
      <c r="A40" s="402"/>
      <c r="B40" s="403" t="s">
        <v>304</v>
      </c>
      <c r="C40" s="404" t="s">
        <v>303</v>
      </c>
      <c r="D40" s="405" t="s">
        <v>305</v>
      </c>
      <c r="E40" s="369">
        <v>36</v>
      </c>
    </row>
    <row r="41" spans="1:5" ht="13.5" thickBot="1">
      <c r="A41" s="406"/>
      <c r="B41" s="407" t="s">
        <v>306</v>
      </c>
      <c r="C41" s="408" t="s">
        <v>126</v>
      </c>
      <c r="D41" s="409">
        <v>3.71</v>
      </c>
      <c r="E41" s="369">
        <v>143</v>
      </c>
    </row>
    <row r="42" spans="1:5" ht="64.5" customHeight="1">
      <c r="A42" s="400">
        <v>2</v>
      </c>
      <c r="B42" s="401" t="s">
        <v>300</v>
      </c>
      <c r="C42" s="526" t="s">
        <v>372</v>
      </c>
      <c r="D42" s="527"/>
      <c r="E42" s="369">
        <v>144</v>
      </c>
    </row>
    <row r="43" spans="1:5" ht="12.75">
      <c r="A43" s="402"/>
      <c r="B43" s="403" t="s">
        <v>302</v>
      </c>
      <c r="C43" s="404" t="s">
        <v>303</v>
      </c>
      <c r="D43" s="405" t="s">
        <v>373</v>
      </c>
      <c r="E43" s="369">
        <v>145</v>
      </c>
    </row>
    <row r="44" spans="1:5" ht="12.75">
      <c r="A44" s="402"/>
      <c r="B44" s="403" t="s">
        <v>304</v>
      </c>
      <c r="C44" s="404" t="s">
        <v>303</v>
      </c>
      <c r="D44" s="405" t="s">
        <v>305</v>
      </c>
      <c r="E44" s="369">
        <v>146</v>
      </c>
    </row>
    <row r="45" spans="1:5" ht="13.5" thickBot="1">
      <c r="A45" s="406"/>
      <c r="B45" s="407" t="s">
        <v>306</v>
      </c>
      <c r="C45" s="408" t="s">
        <v>126</v>
      </c>
      <c r="D45" s="409">
        <v>9.83</v>
      </c>
      <c r="E45" s="369">
        <v>147</v>
      </c>
    </row>
    <row r="46" spans="1:5" ht="27" customHeight="1">
      <c r="A46" s="400">
        <v>3</v>
      </c>
      <c r="B46" s="401" t="s">
        <v>300</v>
      </c>
      <c r="C46" s="526" t="s">
        <v>374</v>
      </c>
      <c r="D46" s="527"/>
      <c r="E46" s="369">
        <v>148</v>
      </c>
    </row>
    <row r="47" spans="1:5" ht="12.75">
      <c r="A47" s="402"/>
      <c r="B47" s="403" t="s">
        <v>302</v>
      </c>
      <c r="C47" s="404" t="s">
        <v>303</v>
      </c>
      <c r="D47" s="405" t="s">
        <v>373</v>
      </c>
      <c r="E47" s="369">
        <v>149</v>
      </c>
    </row>
    <row r="48" spans="1:5" ht="12.75">
      <c r="A48" s="402"/>
      <c r="B48" s="403" t="s">
        <v>304</v>
      </c>
      <c r="C48" s="404" t="s">
        <v>303</v>
      </c>
      <c r="D48" s="405" t="s">
        <v>305</v>
      </c>
      <c r="E48" s="369">
        <v>150</v>
      </c>
    </row>
    <row r="49" spans="1:5" ht="13.5" thickBot="1">
      <c r="A49" s="406"/>
      <c r="B49" s="407" t="s">
        <v>306</v>
      </c>
      <c r="C49" s="408" t="s">
        <v>126</v>
      </c>
      <c r="D49" s="409">
        <v>7.25</v>
      </c>
      <c r="E49" s="369">
        <v>151</v>
      </c>
    </row>
    <row r="50" spans="1:5" s="415" customFormat="1" ht="12.75">
      <c r="A50" s="410" t="s">
        <v>365</v>
      </c>
      <c r="B50" s="411"/>
      <c r="C50" s="412"/>
      <c r="D50" s="413"/>
      <c r="E50" s="414">
        <v>78</v>
      </c>
    </row>
    <row r="51" spans="1:5" ht="12.75">
      <c r="A51" s="416">
        <v>27</v>
      </c>
      <c r="B51" s="417" t="s">
        <v>366</v>
      </c>
      <c r="C51" s="418" t="s">
        <v>606</v>
      </c>
      <c r="D51" s="419">
        <v>1</v>
      </c>
      <c r="E51" s="369">
        <v>79</v>
      </c>
    </row>
    <row r="52" spans="1:5" ht="12.75">
      <c r="A52" s="416">
        <v>28</v>
      </c>
      <c r="B52" s="417" t="s">
        <v>367</v>
      </c>
      <c r="C52" s="418" t="s">
        <v>606</v>
      </c>
      <c r="D52" s="419">
        <v>1</v>
      </c>
      <c r="E52" s="369">
        <v>80</v>
      </c>
    </row>
    <row r="53" spans="1:5" ht="12.75">
      <c r="A53" s="416">
        <v>29</v>
      </c>
      <c r="B53" s="417" t="s">
        <v>368</v>
      </c>
      <c r="C53" s="418" t="s">
        <v>606</v>
      </c>
      <c r="D53" s="419">
        <v>0</v>
      </c>
      <c r="E53" s="369">
        <v>81</v>
      </c>
    </row>
    <row r="54" spans="1:5" ht="13.5" thickBot="1">
      <c r="A54" s="416">
        <v>30</v>
      </c>
      <c r="B54" s="420" t="s">
        <v>369</v>
      </c>
      <c r="C54" s="421" t="s">
        <v>126</v>
      </c>
      <c r="D54" s="422">
        <v>0</v>
      </c>
      <c r="E54" s="369">
        <v>82</v>
      </c>
    </row>
    <row r="55" spans="1:5" s="415" customFormat="1" ht="17.25" customHeight="1">
      <c r="A55" s="539" t="s">
        <v>370</v>
      </c>
      <c r="B55" s="540"/>
      <c r="C55" s="540"/>
      <c r="D55" s="541"/>
      <c r="E55" s="414">
        <v>83</v>
      </c>
    </row>
    <row r="56" spans="1:5" ht="25.5">
      <c r="A56" s="423">
        <v>31</v>
      </c>
      <c r="B56" s="424" t="s">
        <v>378</v>
      </c>
      <c r="C56" s="425" t="s">
        <v>126</v>
      </c>
      <c r="D56" s="426">
        <v>5665.69</v>
      </c>
      <c r="E56" s="369">
        <v>84</v>
      </c>
    </row>
    <row r="57" spans="1:5" ht="12.75">
      <c r="A57" s="423">
        <v>32</v>
      </c>
      <c r="B57" s="425" t="s">
        <v>379</v>
      </c>
      <c r="C57" s="425" t="s">
        <v>126</v>
      </c>
      <c r="D57" s="426">
        <v>0</v>
      </c>
      <c r="E57" s="369">
        <v>85</v>
      </c>
    </row>
    <row r="58" spans="1:5" ht="12.75">
      <c r="A58" s="423">
        <v>33</v>
      </c>
      <c r="B58" s="425" t="s">
        <v>380</v>
      </c>
      <c r="C58" s="425" t="s">
        <v>126</v>
      </c>
      <c r="D58" s="426">
        <v>5665.69</v>
      </c>
      <c r="E58" s="369">
        <v>86</v>
      </c>
    </row>
    <row r="59" spans="1:5" ht="12.75" customHeight="1">
      <c r="A59" s="423">
        <v>34</v>
      </c>
      <c r="B59" s="424" t="s">
        <v>381</v>
      </c>
      <c r="C59" s="425" t="s">
        <v>126</v>
      </c>
      <c r="D59" s="426">
        <v>30856.38</v>
      </c>
      <c r="E59" s="369">
        <v>87</v>
      </c>
    </row>
    <row r="60" spans="1:5" ht="12.75" customHeight="1">
      <c r="A60" s="423">
        <v>35</v>
      </c>
      <c r="B60" s="425" t="s">
        <v>382</v>
      </c>
      <c r="C60" s="425" t="s">
        <v>126</v>
      </c>
      <c r="D60" s="426">
        <v>1697.17</v>
      </c>
      <c r="E60" s="369">
        <v>88</v>
      </c>
    </row>
    <row r="61" spans="1:5" ht="13.5" thickBot="1">
      <c r="A61" s="427">
        <v>36</v>
      </c>
      <c r="B61" s="428" t="s">
        <v>383</v>
      </c>
      <c r="C61" s="428" t="s">
        <v>126</v>
      </c>
      <c r="D61" s="429">
        <v>32553.55</v>
      </c>
      <c r="E61" s="369">
        <v>89</v>
      </c>
    </row>
    <row r="62" spans="1:5" s="415" customFormat="1" ht="29.25" customHeight="1">
      <c r="A62" s="430" t="s">
        <v>385</v>
      </c>
      <c r="B62" s="431"/>
      <c r="C62" s="432"/>
      <c r="D62" s="433"/>
      <c r="E62" s="414">
        <v>90</v>
      </c>
    </row>
    <row r="63" spans="1:5" s="415" customFormat="1" ht="39.75" customHeight="1">
      <c r="A63" s="434" t="s">
        <v>386</v>
      </c>
      <c r="B63" s="435" t="s">
        <v>121</v>
      </c>
      <c r="C63" s="542" t="s">
        <v>387</v>
      </c>
      <c r="D63" s="543"/>
      <c r="E63" s="414">
        <v>91</v>
      </c>
    </row>
    <row r="64" spans="1:5" s="415" customFormat="1" ht="15" customHeight="1">
      <c r="A64" s="434" t="s">
        <v>388</v>
      </c>
      <c r="B64" s="435" t="s">
        <v>592</v>
      </c>
      <c r="C64" s="385" t="s">
        <v>7</v>
      </c>
      <c r="D64" s="436" t="s">
        <v>594</v>
      </c>
      <c r="E64" s="414">
        <v>92</v>
      </c>
    </row>
    <row r="65" spans="1:5" ht="15" customHeight="1">
      <c r="A65" s="434" t="s">
        <v>389</v>
      </c>
      <c r="B65" s="437" t="s">
        <v>390</v>
      </c>
      <c r="C65" s="385" t="s">
        <v>391</v>
      </c>
      <c r="D65" s="387">
        <v>25</v>
      </c>
      <c r="E65" s="369">
        <v>93</v>
      </c>
    </row>
    <row r="66" spans="1:5" ht="15" customHeight="1">
      <c r="A66" s="434" t="s">
        <v>392</v>
      </c>
      <c r="B66" s="437" t="s">
        <v>267</v>
      </c>
      <c r="C66" s="385" t="s">
        <v>126</v>
      </c>
      <c r="D66" s="387">
        <v>4670.87</v>
      </c>
      <c r="E66" s="369">
        <v>94</v>
      </c>
    </row>
    <row r="67" spans="1:5" ht="15" customHeight="1">
      <c r="A67" s="434" t="s">
        <v>393</v>
      </c>
      <c r="B67" s="437" t="s">
        <v>394</v>
      </c>
      <c r="C67" s="385" t="s">
        <v>126</v>
      </c>
      <c r="D67" s="387">
        <v>42470.47</v>
      </c>
      <c r="E67" s="369">
        <v>95</v>
      </c>
    </row>
    <row r="68" spans="1:5" ht="15" customHeight="1">
      <c r="A68" s="434" t="s">
        <v>395</v>
      </c>
      <c r="B68" s="437" t="s">
        <v>396</v>
      </c>
      <c r="C68" s="385" t="s">
        <v>126</v>
      </c>
      <c r="D68" s="387">
        <v>18745.36</v>
      </c>
      <c r="E68" s="369">
        <v>96</v>
      </c>
    </row>
    <row r="69" spans="1:5" ht="15" customHeight="1">
      <c r="A69" s="434" t="s">
        <v>397</v>
      </c>
      <c r="B69" s="437" t="s">
        <v>281</v>
      </c>
      <c r="C69" s="385" t="s">
        <v>126</v>
      </c>
      <c r="D69" s="387">
        <v>28395.98</v>
      </c>
      <c r="E69" s="369">
        <v>97</v>
      </c>
    </row>
    <row r="70" spans="1:5" ht="15" customHeight="1">
      <c r="A70" s="434" t="s">
        <v>398</v>
      </c>
      <c r="B70" s="437" t="s">
        <v>399</v>
      </c>
      <c r="C70" s="385" t="s">
        <v>126</v>
      </c>
      <c r="D70" s="387">
        <v>42470.56</v>
      </c>
      <c r="E70" s="369">
        <v>98</v>
      </c>
    </row>
    <row r="71" spans="1:5" ht="15" customHeight="1">
      <c r="A71" s="434" t="s">
        <v>401</v>
      </c>
      <c r="B71" s="437" t="s">
        <v>402</v>
      </c>
      <c r="C71" s="385" t="s">
        <v>126</v>
      </c>
      <c r="D71" s="387">
        <v>44266.27</v>
      </c>
      <c r="E71" s="369">
        <v>99</v>
      </c>
    </row>
    <row r="72" spans="1:5" ht="15" customHeight="1">
      <c r="A72" s="434" t="s">
        <v>403</v>
      </c>
      <c r="B72" s="438" t="s">
        <v>404</v>
      </c>
      <c r="C72" s="385" t="s">
        <v>126</v>
      </c>
      <c r="D72" s="387">
        <v>22244.47</v>
      </c>
      <c r="E72" s="369">
        <v>100</v>
      </c>
    </row>
    <row r="73" spans="1:5" ht="15" customHeight="1" thickBot="1">
      <c r="A73" s="396" t="s">
        <v>405</v>
      </c>
      <c r="B73" s="439" t="s">
        <v>406</v>
      </c>
      <c r="C73" s="398" t="s">
        <v>126</v>
      </c>
      <c r="D73" s="399">
        <v>0</v>
      </c>
      <c r="E73" s="369">
        <v>101</v>
      </c>
    </row>
    <row r="74" spans="1:5" s="415" customFormat="1" ht="36" customHeight="1">
      <c r="A74" s="440" t="s">
        <v>407</v>
      </c>
      <c r="B74" s="441" t="s">
        <v>121</v>
      </c>
      <c r="C74" s="544" t="s">
        <v>227</v>
      </c>
      <c r="D74" s="545"/>
      <c r="E74" s="414">
        <v>102</v>
      </c>
    </row>
    <row r="75" spans="1:5" s="415" customFormat="1" ht="15" customHeight="1">
      <c r="A75" s="384" t="s">
        <v>408</v>
      </c>
      <c r="B75" s="386" t="s">
        <v>592</v>
      </c>
      <c r="C75" s="385" t="s">
        <v>7</v>
      </c>
      <c r="D75" s="436" t="s">
        <v>409</v>
      </c>
      <c r="E75" s="414">
        <v>103</v>
      </c>
    </row>
    <row r="76" spans="1:5" ht="15" customHeight="1">
      <c r="A76" s="384" t="s">
        <v>410</v>
      </c>
      <c r="B76" s="385" t="s">
        <v>390</v>
      </c>
      <c r="C76" s="385" t="s">
        <v>391</v>
      </c>
      <c r="D76" s="387">
        <v>148</v>
      </c>
      <c r="E76" s="369">
        <v>104</v>
      </c>
    </row>
    <row r="77" spans="1:5" ht="15" customHeight="1">
      <c r="A77" s="384" t="s">
        <v>411</v>
      </c>
      <c r="B77" s="385" t="s">
        <v>267</v>
      </c>
      <c r="C77" s="385" t="s">
        <v>126</v>
      </c>
      <c r="D77" s="387">
        <v>994.82</v>
      </c>
      <c r="E77" s="369">
        <v>105</v>
      </c>
    </row>
    <row r="78" spans="1:5" ht="15" customHeight="1">
      <c r="A78" s="384" t="s">
        <v>412</v>
      </c>
      <c r="B78" s="385" t="s">
        <v>394</v>
      </c>
      <c r="C78" s="385" t="s">
        <v>126</v>
      </c>
      <c r="D78" s="387">
        <v>3677.19</v>
      </c>
      <c r="E78" s="369">
        <v>106</v>
      </c>
    </row>
    <row r="79" spans="1:5" ht="15" customHeight="1">
      <c r="A79" s="384" t="s">
        <v>413</v>
      </c>
      <c r="B79" s="385" t="s">
        <v>396</v>
      </c>
      <c r="C79" s="385" t="s">
        <v>126</v>
      </c>
      <c r="D79" s="387">
        <v>2211.61</v>
      </c>
      <c r="E79" s="369">
        <v>107</v>
      </c>
    </row>
    <row r="80" spans="1:5" ht="15" customHeight="1">
      <c r="A80" s="384" t="s">
        <v>414</v>
      </c>
      <c r="B80" s="385" t="s">
        <v>281</v>
      </c>
      <c r="C80" s="385" t="s">
        <v>126</v>
      </c>
      <c r="D80" s="387">
        <v>2460.4</v>
      </c>
      <c r="E80" s="369">
        <v>108</v>
      </c>
    </row>
    <row r="81" spans="1:5" ht="15" customHeight="1">
      <c r="A81" s="384" t="s">
        <v>415</v>
      </c>
      <c r="B81" s="385" t="s">
        <v>399</v>
      </c>
      <c r="C81" s="385" t="s">
        <v>126</v>
      </c>
      <c r="D81" s="387">
        <v>4568.12</v>
      </c>
      <c r="E81" s="369">
        <v>109</v>
      </c>
    </row>
    <row r="82" spans="1:5" ht="15" customHeight="1">
      <c r="A82" s="384" t="s">
        <v>416</v>
      </c>
      <c r="B82" s="385" t="s">
        <v>402</v>
      </c>
      <c r="C82" s="385" t="s">
        <v>126</v>
      </c>
      <c r="D82" s="387">
        <v>4616.86</v>
      </c>
      <c r="E82" s="369">
        <v>110</v>
      </c>
    </row>
    <row r="83" spans="1:5" ht="15" customHeight="1">
      <c r="A83" s="384" t="s">
        <v>417</v>
      </c>
      <c r="B83" s="388" t="s">
        <v>404</v>
      </c>
      <c r="C83" s="385" t="s">
        <v>126</v>
      </c>
      <c r="D83" s="387">
        <v>1031.4</v>
      </c>
      <c r="E83" s="369">
        <v>111</v>
      </c>
    </row>
    <row r="84" spans="1:5" ht="26.25" thickBot="1">
      <c r="A84" s="442" t="s">
        <v>418</v>
      </c>
      <c r="B84" s="443" t="s">
        <v>406</v>
      </c>
      <c r="C84" s="398" t="s">
        <v>126</v>
      </c>
      <c r="D84" s="399">
        <v>0</v>
      </c>
      <c r="E84" s="369">
        <v>112</v>
      </c>
    </row>
    <row r="85" spans="1:5" s="415" customFormat="1" ht="27" customHeight="1">
      <c r="A85" s="440" t="s">
        <v>420</v>
      </c>
      <c r="B85" s="441" t="s">
        <v>121</v>
      </c>
      <c r="C85" s="544" t="s">
        <v>421</v>
      </c>
      <c r="D85" s="545"/>
      <c r="E85" s="414">
        <v>113</v>
      </c>
    </row>
    <row r="86" spans="1:5" s="415" customFormat="1" ht="13.5">
      <c r="A86" s="384" t="s">
        <v>422</v>
      </c>
      <c r="B86" s="386" t="s">
        <v>592</v>
      </c>
      <c r="C86" s="385" t="s">
        <v>7</v>
      </c>
      <c r="D86" s="436" t="s">
        <v>409</v>
      </c>
      <c r="E86" s="414">
        <v>114</v>
      </c>
    </row>
    <row r="87" spans="1:5" ht="12.75">
      <c r="A87" s="384" t="s">
        <v>423</v>
      </c>
      <c r="B87" s="385" t="s">
        <v>390</v>
      </c>
      <c r="C87" s="385" t="s">
        <v>391</v>
      </c>
      <c r="D87" s="387">
        <v>0</v>
      </c>
      <c r="E87" s="369">
        <v>115</v>
      </c>
    </row>
    <row r="88" spans="1:5" ht="12.75">
      <c r="A88" s="384" t="s">
        <v>424</v>
      </c>
      <c r="B88" s="385" t="s">
        <v>267</v>
      </c>
      <c r="C88" s="385" t="s">
        <v>126</v>
      </c>
      <c r="D88" s="387">
        <v>0</v>
      </c>
      <c r="E88" s="369">
        <v>116</v>
      </c>
    </row>
    <row r="89" spans="1:5" ht="12.75" customHeight="1">
      <c r="A89" s="384" t="s">
        <v>425</v>
      </c>
      <c r="B89" s="385" t="s">
        <v>394</v>
      </c>
      <c r="C89" s="385" t="s">
        <v>126</v>
      </c>
      <c r="D89" s="387">
        <v>0</v>
      </c>
      <c r="E89" s="369">
        <v>117</v>
      </c>
    </row>
    <row r="90" spans="1:5" ht="12.75" customHeight="1">
      <c r="A90" s="384" t="s">
        <v>426</v>
      </c>
      <c r="B90" s="385" t="s">
        <v>396</v>
      </c>
      <c r="C90" s="385" t="s">
        <v>126</v>
      </c>
      <c r="D90" s="387">
        <v>0</v>
      </c>
      <c r="E90" s="369">
        <v>118</v>
      </c>
    </row>
    <row r="91" spans="1:5" ht="12.75" customHeight="1">
      <c r="A91" s="384" t="s">
        <v>427</v>
      </c>
      <c r="B91" s="385" t="s">
        <v>281</v>
      </c>
      <c r="C91" s="385" t="s">
        <v>126</v>
      </c>
      <c r="D91" s="387">
        <v>0</v>
      </c>
      <c r="E91" s="369">
        <v>119</v>
      </c>
    </row>
    <row r="92" spans="1:5" ht="12.75" customHeight="1">
      <c r="A92" s="384" t="s">
        <v>428</v>
      </c>
      <c r="B92" s="385" t="s">
        <v>399</v>
      </c>
      <c r="C92" s="385" t="s">
        <v>126</v>
      </c>
      <c r="D92" s="387">
        <v>0</v>
      </c>
      <c r="E92" s="369">
        <v>120</v>
      </c>
    </row>
    <row r="93" spans="1:5" ht="12.75" customHeight="1">
      <c r="A93" s="384" t="s">
        <v>429</v>
      </c>
      <c r="B93" s="385" t="s">
        <v>402</v>
      </c>
      <c r="C93" s="385" t="s">
        <v>126</v>
      </c>
      <c r="D93" s="387">
        <v>0</v>
      </c>
      <c r="E93" s="369">
        <v>121</v>
      </c>
    </row>
    <row r="94" spans="1:5" ht="25.5">
      <c r="A94" s="384" t="s">
        <v>430</v>
      </c>
      <c r="B94" s="388" t="s">
        <v>404</v>
      </c>
      <c r="C94" s="385" t="s">
        <v>126</v>
      </c>
      <c r="D94" s="387">
        <v>0</v>
      </c>
      <c r="E94" s="369">
        <v>122</v>
      </c>
    </row>
    <row r="95" spans="1:5" ht="26.25" customHeight="1" thickBot="1">
      <c r="A95" s="442" t="s">
        <v>431</v>
      </c>
      <c r="B95" s="443" t="s">
        <v>406</v>
      </c>
      <c r="C95" s="398" t="s">
        <v>126</v>
      </c>
      <c r="D95" s="399">
        <v>0</v>
      </c>
      <c r="E95" s="369">
        <v>123</v>
      </c>
    </row>
    <row r="96" spans="1:5" s="415" customFormat="1" ht="37.5" customHeight="1">
      <c r="A96" s="440" t="s">
        <v>432</v>
      </c>
      <c r="B96" s="441" t="s">
        <v>121</v>
      </c>
      <c r="C96" s="534" t="s">
        <v>433</v>
      </c>
      <c r="D96" s="535"/>
      <c r="E96" s="414">
        <v>124</v>
      </c>
    </row>
    <row r="97" spans="1:5" s="415" customFormat="1" ht="13.5" customHeight="1">
      <c r="A97" s="384" t="s">
        <v>434</v>
      </c>
      <c r="B97" s="386" t="s">
        <v>592</v>
      </c>
      <c r="C97" s="385" t="s">
        <v>7</v>
      </c>
      <c r="D97" s="436" t="s">
        <v>595</v>
      </c>
      <c r="E97" s="414">
        <v>125</v>
      </c>
    </row>
    <row r="98" spans="1:5" ht="12.75">
      <c r="A98" s="384" t="s">
        <v>435</v>
      </c>
      <c r="B98" s="385" t="s">
        <v>390</v>
      </c>
      <c r="C98" s="385" t="s">
        <v>391</v>
      </c>
      <c r="D98" s="387">
        <v>0</v>
      </c>
      <c r="E98" s="369">
        <v>126</v>
      </c>
    </row>
    <row r="99" spans="1:5" ht="12.75">
      <c r="A99" s="384" t="s">
        <v>436</v>
      </c>
      <c r="B99" s="385" t="s">
        <v>267</v>
      </c>
      <c r="C99" s="385" t="s">
        <v>126</v>
      </c>
      <c r="D99" s="387">
        <v>0</v>
      </c>
      <c r="E99" s="369">
        <v>127</v>
      </c>
    </row>
    <row r="100" spans="1:5" ht="12.75" customHeight="1">
      <c r="A100" s="384" t="s">
        <v>437</v>
      </c>
      <c r="B100" s="385" t="s">
        <v>394</v>
      </c>
      <c r="C100" s="385" t="s">
        <v>126</v>
      </c>
      <c r="D100" s="387">
        <v>0</v>
      </c>
      <c r="E100" s="369">
        <v>128</v>
      </c>
    </row>
    <row r="101" spans="1:5" ht="12.75" customHeight="1">
      <c r="A101" s="384" t="s">
        <v>438</v>
      </c>
      <c r="B101" s="385" t="s">
        <v>396</v>
      </c>
      <c r="C101" s="385" t="s">
        <v>126</v>
      </c>
      <c r="D101" s="387">
        <v>0</v>
      </c>
      <c r="E101" s="369">
        <v>129</v>
      </c>
    </row>
    <row r="102" spans="1:5" ht="12.75" customHeight="1">
      <c r="A102" s="384" t="s">
        <v>439</v>
      </c>
      <c r="B102" s="385" t="s">
        <v>281</v>
      </c>
      <c r="C102" s="385" t="s">
        <v>126</v>
      </c>
      <c r="D102" s="387">
        <v>0</v>
      </c>
      <c r="E102" s="369">
        <v>130</v>
      </c>
    </row>
    <row r="103" spans="1:5" ht="12.75" customHeight="1">
      <c r="A103" s="384" t="s">
        <v>440</v>
      </c>
      <c r="B103" s="385" t="s">
        <v>399</v>
      </c>
      <c r="C103" s="385" t="s">
        <v>126</v>
      </c>
      <c r="D103" s="387">
        <v>0</v>
      </c>
      <c r="E103" s="369">
        <v>131</v>
      </c>
    </row>
    <row r="104" spans="1:5" ht="12.75" customHeight="1">
      <c r="A104" s="384" t="s">
        <v>441</v>
      </c>
      <c r="B104" s="385" t="s">
        <v>402</v>
      </c>
      <c r="C104" s="385" t="s">
        <v>126</v>
      </c>
      <c r="D104" s="387">
        <v>0</v>
      </c>
      <c r="E104" s="369">
        <v>132</v>
      </c>
    </row>
    <row r="105" spans="1:5" ht="25.5">
      <c r="A105" s="384" t="s">
        <v>442</v>
      </c>
      <c r="B105" s="388" t="s">
        <v>404</v>
      </c>
      <c r="C105" s="385" t="s">
        <v>126</v>
      </c>
      <c r="D105" s="387">
        <v>0</v>
      </c>
      <c r="E105" s="369">
        <v>133</v>
      </c>
    </row>
    <row r="106" spans="1:5" ht="26.25" customHeight="1" thickBot="1">
      <c r="A106" s="442" t="s">
        <v>443</v>
      </c>
      <c r="B106" s="443" t="s">
        <v>406</v>
      </c>
      <c r="C106" s="398" t="s">
        <v>126</v>
      </c>
      <c r="D106" s="399">
        <v>0</v>
      </c>
      <c r="E106" s="369">
        <v>134</v>
      </c>
    </row>
    <row r="107" spans="1:5" ht="12.75" customHeight="1">
      <c r="A107" s="444">
        <v>48</v>
      </c>
      <c r="B107" s="445" t="s">
        <v>366</v>
      </c>
      <c r="C107" s="445" t="s">
        <v>606</v>
      </c>
      <c r="D107" s="446">
        <v>1</v>
      </c>
      <c r="E107" s="369">
        <v>135</v>
      </c>
    </row>
    <row r="108" spans="1:5" ht="12.75" customHeight="1">
      <c r="A108" s="447">
        <v>49</v>
      </c>
      <c r="B108" s="418" t="s">
        <v>367</v>
      </c>
      <c r="C108" s="418" t="s">
        <v>606</v>
      </c>
      <c r="D108" s="419">
        <v>1</v>
      </c>
      <c r="E108" s="369">
        <v>136</v>
      </c>
    </row>
    <row r="109" spans="1:5" ht="12.75" customHeight="1">
      <c r="A109" s="447">
        <v>50</v>
      </c>
      <c r="B109" s="418" t="s">
        <v>368</v>
      </c>
      <c r="C109" s="418" t="s">
        <v>606</v>
      </c>
      <c r="D109" s="419">
        <v>0</v>
      </c>
      <c r="E109" s="369">
        <v>137</v>
      </c>
    </row>
    <row r="110" spans="1:5" ht="15" customHeight="1" thickBot="1">
      <c r="A110" s="448">
        <v>51</v>
      </c>
      <c r="B110" s="421" t="s">
        <v>369</v>
      </c>
      <c r="C110" s="421" t="s">
        <v>126</v>
      </c>
      <c r="D110" s="422">
        <v>707.82</v>
      </c>
      <c r="E110" s="369">
        <v>138</v>
      </c>
    </row>
    <row r="111" spans="1:5" s="415" customFormat="1" ht="12.75" customHeight="1">
      <c r="A111" s="449" t="s">
        <v>444</v>
      </c>
      <c r="B111" s="450"/>
      <c r="C111" s="450"/>
      <c r="D111" s="451"/>
      <c r="E111" s="414">
        <v>139</v>
      </c>
    </row>
    <row r="112" spans="1:5" ht="15" customHeight="1">
      <c r="A112" s="452">
        <v>52</v>
      </c>
      <c r="B112" s="453" t="s">
        <v>445</v>
      </c>
      <c r="C112" s="454" t="s">
        <v>606</v>
      </c>
      <c r="D112" s="455">
        <v>0</v>
      </c>
      <c r="E112" s="369">
        <v>140</v>
      </c>
    </row>
    <row r="113" spans="1:5" ht="15">
      <c r="A113" s="452">
        <v>53</v>
      </c>
      <c r="B113" s="453" t="s">
        <v>446</v>
      </c>
      <c r="C113" s="454" t="s">
        <v>606</v>
      </c>
      <c r="D113" s="455">
        <v>0</v>
      </c>
      <c r="E113" s="369">
        <v>141</v>
      </c>
    </row>
    <row r="114" spans="1:5" ht="27" customHeight="1" thickBot="1">
      <c r="A114" s="456">
        <v>54</v>
      </c>
      <c r="B114" s="457" t="s">
        <v>447</v>
      </c>
      <c r="C114" s="458" t="s">
        <v>126</v>
      </c>
      <c r="D114" s="459">
        <v>0</v>
      </c>
      <c r="E114" s="369">
        <v>142</v>
      </c>
    </row>
  </sheetData>
  <mergeCells count="16"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  <mergeCell ref="C38:D38"/>
    <mergeCell ref="C42:D42"/>
    <mergeCell ref="C46:D46"/>
    <mergeCell ref="B33:D33"/>
    <mergeCell ref="B35:D35"/>
    <mergeCell ref="A37:D37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6.421875" style="368" customWidth="1"/>
    <col min="2" max="2" width="60.140625" style="368" customWidth="1"/>
    <col min="3" max="3" width="19.7109375" style="368" customWidth="1"/>
    <col min="4" max="4" width="14.57421875" style="368" customWidth="1"/>
    <col min="5" max="5" width="0" style="369" hidden="1" customWidth="1"/>
    <col min="6" max="16384" width="9.140625" style="368" customWidth="1"/>
  </cols>
  <sheetData>
    <row r="1" ht="15.75">
      <c r="A1" s="367" t="s">
        <v>259</v>
      </c>
    </row>
    <row r="2" ht="16.5" thickBot="1">
      <c r="A2" s="367" t="s">
        <v>260</v>
      </c>
    </row>
    <row r="3" spans="1:4" ht="20.25" customHeight="1" thickBot="1">
      <c r="A3" s="536" t="s">
        <v>375</v>
      </c>
      <c r="B3" s="537"/>
      <c r="C3" s="537"/>
      <c r="D3" s="538"/>
    </row>
    <row r="4" spans="1:4" ht="36.75" customHeight="1">
      <c r="A4" s="370" t="s">
        <v>233</v>
      </c>
      <c r="B4" s="371" t="s">
        <v>3</v>
      </c>
      <c r="C4" s="371" t="s">
        <v>75</v>
      </c>
      <c r="D4" s="372" t="s">
        <v>5</v>
      </c>
    </row>
    <row r="5" spans="1:5" ht="15.75">
      <c r="A5" s="373" t="s">
        <v>220</v>
      </c>
      <c r="B5" s="374" t="s">
        <v>6</v>
      </c>
      <c r="C5" s="375" t="s">
        <v>7</v>
      </c>
      <c r="D5" s="376">
        <v>43190</v>
      </c>
      <c r="E5" s="369">
        <v>1</v>
      </c>
    </row>
    <row r="6" spans="1:5" ht="15.75">
      <c r="A6" s="373" t="s">
        <v>221</v>
      </c>
      <c r="B6" s="374" t="s">
        <v>262</v>
      </c>
      <c r="C6" s="375" t="s">
        <v>7</v>
      </c>
      <c r="D6" s="376">
        <v>42736</v>
      </c>
      <c r="E6" s="369">
        <v>2</v>
      </c>
    </row>
    <row r="7" spans="1:5" ht="16.5" thickBot="1">
      <c r="A7" s="377" t="s">
        <v>222</v>
      </c>
      <c r="B7" s="378" t="s">
        <v>263</v>
      </c>
      <c r="C7" s="379" t="s">
        <v>7</v>
      </c>
      <c r="D7" s="380">
        <v>43100</v>
      </c>
      <c r="E7" s="369">
        <v>3</v>
      </c>
    </row>
    <row r="8" spans="1:5" ht="27.75" customHeight="1">
      <c r="A8" s="381" t="s">
        <v>264</v>
      </c>
      <c r="B8" s="382"/>
      <c r="C8" s="382"/>
      <c r="D8" s="383"/>
      <c r="E8" s="368">
        <v>4</v>
      </c>
    </row>
    <row r="9" spans="1:5" ht="13.5">
      <c r="A9" s="384" t="s">
        <v>223</v>
      </c>
      <c r="B9" s="385" t="s">
        <v>265</v>
      </c>
      <c r="C9" s="386" t="s">
        <v>126</v>
      </c>
      <c r="D9" s="387">
        <v>3772.84</v>
      </c>
      <c r="E9" s="368">
        <v>5</v>
      </c>
    </row>
    <row r="10" spans="1:5" ht="13.5">
      <c r="A10" s="384" t="s">
        <v>15</v>
      </c>
      <c r="B10" s="385" t="s">
        <v>266</v>
      </c>
      <c r="C10" s="386" t="s">
        <v>126</v>
      </c>
      <c r="D10" s="387">
        <v>0</v>
      </c>
      <c r="E10" s="368">
        <v>6</v>
      </c>
    </row>
    <row r="11" spans="1:5" ht="13.5">
      <c r="A11" s="384" t="s">
        <v>16</v>
      </c>
      <c r="B11" s="385" t="s">
        <v>267</v>
      </c>
      <c r="C11" s="386" t="s">
        <v>126</v>
      </c>
      <c r="D11" s="387">
        <v>7775.44</v>
      </c>
      <c r="E11" s="368">
        <v>7</v>
      </c>
    </row>
    <row r="12" spans="1:5" ht="25.5">
      <c r="A12" s="384" t="s">
        <v>18</v>
      </c>
      <c r="B12" s="388" t="s">
        <v>268</v>
      </c>
      <c r="C12" s="385" t="s">
        <v>126</v>
      </c>
      <c r="D12" s="387">
        <v>22564.68</v>
      </c>
      <c r="E12" s="368">
        <v>8</v>
      </c>
    </row>
    <row r="13" spans="1:5" ht="13.5">
      <c r="A13" s="384" t="s">
        <v>20</v>
      </c>
      <c r="B13" s="385" t="s">
        <v>269</v>
      </c>
      <c r="C13" s="386" t="s">
        <v>126</v>
      </c>
      <c r="D13" s="387">
        <v>22564.68</v>
      </c>
      <c r="E13" s="368">
        <v>9</v>
      </c>
    </row>
    <row r="14" spans="1:5" ht="13.5">
      <c r="A14" s="384" t="s">
        <v>22</v>
      </c>
      <c r="B14" s="385" t="s">
        <v>270</v>
      </c>
      <c r="C14" s="386" t="s">
        <v>126</v>
      </c>
      <c r="D14" s="387">
        <v>0</v>
      </c>
      <c r="E14" s="368">
        <v>10</v>
      </c>
    </row>
    <row r="15" spans="1:5" ht="12.75">
      <c r="A15" s="384" t="s">
        <v>24</v>
      </c>
      <c r="B15" s="385" t="s">
        <v>271</v>
      </c>
      <c r="C15" s="385" t="s">
        <v>126</v>
      </c>
      <c r="D15" s="387">
        <v>0</v>
      </c>
      <c r="E15" s="368">
        <v>11</v>
      </c>
    </row>
    <row r="16" spans="1:5" s="553" customFormat="1" ht="12.75">
      <c r="A16" s="549" t="s">
        <v>136</v>
      </c>
      <c r="B16" s="550" t="s">
        <v>137</v>
      </c>
      <c r="C16" s="550" t="s">
        <v>126</v>
      </c>
      <c r="D16" s="551">
        <v>0</v>
      </c>
      <c r="E16" s="552" t="s">
        <v>138</v>
      </c>
    </row>
    <row r="17" spans="1:5" s="553" customFormat="1" ht="12.75">
      <c r="A17" s="549" t="s">
        <v>139</v>
      </c>
      <c r="B17" s="550" t="s">
        <v>140</v>
      </c>
      <c r="C17" s="550" t="s">
        <v>126</v>
      </c>
      <c r="D17" s="551">
        <v>1150.08</v>
      </c>
      <c r="E17" s="552" t="s">
        <v>141</v>
      </c>
    </row>
    <row r="18" spans="1:5" ht="12.75">
      <c r="A18" s="384" t="s">
        <v>91</v>
      </c>
      <c r="B18" s="385" t="s">
        <v>272</v>
      </c>
      <c r="C18" s="385" t="s">
        <v>126</v>
      </c>
      <c r="D18" s="387">
        <v>8191.62</v>
      </c>
      <c r="E18" s="368">
        <v>12</v>
      </c>
    </row>
    <row r="19" spans="1:5" ht="12.75">
      <c r="A19" s="384" t="s">
        <v>28</v>
      </c>
      <c r="B19" s="385" t="s">
        <v>273</v>
      </c>
      <c r="C19" s="385" t="s">
        <v>126</v>
      </c>
      <c r="D19" s="387">
        <v>8191.62</v>
      </c>
      <c r="E19" s="368">
        <v>13</v>
      </c>
    </row>
    <row r="20" spans="1:5" ht="12.75">
      <c r="A20" s="384" t="s">
        <v>30</v>
      </c>
      <c r="B20" s="385" t="s">
        <v>274</v>
      </c>
      <c r="C20" s="385" t="s">
        <v>126</v>
      </c>
      <c r="D20" s="387">
        <v>0</v>
      </c>
      <c r="E20" s="368">
        <v>14</v>
      </c>
    </row>
    <row r="21" spans="1:5" ht="12.75">
      <c r="A21" s="384" t="s">
        <v>32</v>
      </c>
      <c r="B21" s="385" t="s">
        <v>275</v>
      </c>
      <c r="C21" s="385" t="s">
        <v>126</v>
      </c>
      <c r="D21" s="387">
        <v>0</v>
      </c>
      <c r="E21" s="368">
        <v>15</v>
      </c>
    </row>
    <row r="22" spans="1:5" ht="13.5">
      <c r="A22" s="384" t="s">
        <v>34</v>
      </c>
      <c r="B22" s="385" t="s">
        <v>276</v>
      </c>
      <c r="C22" s="386" t="s">
        <v>126</v>
      </c>
      <c r="D22" s="387">
        <v>0</v>
      </c>
      <c r="E22" s="368">
        <v>16</v>
      </c>
    </row>
    <row r="23" spans="1:5" ht="13.5">
      <c r="A23" s="384" t="s">
        <v>36</v>
      </c>
      <c r="B23" s="385" t="s">
        <v>277</v>
      </c>
      <c r="C23" s="386" t="s">
        <v>126</v>
      </c>
      <c r="D23" s="387">
        <v>0</v>
      </c>
      <c r="E23" s="368">
        <v>17</v>
      </c>
    </row>
    <row r="24" spans="1:5" s="553" customFormat="1" ht="25.5">
      <c r="A24" s="549" t="s">
        <v>142</v>
      </c>
      <c r="B24" s="554" t="s">
        <v>143</v>
      </c>
      <c r="C24" s="550" t="s">
        <v>126</v>
      </c>
      <c r="D24" s="551">
        <v>0</v>
      </c>
      <c r="E24" s="552" t="s">
        <v>144</v>
      </c>
    </row>
    <row r="25" spans="1:5" s="553" customFormat="1" ht="25.5">
      <c r="A25" s="549" t="s">
        <v>145</v>
      </c>
      <c r="B25" s="554" t="s">
        <v>146</v>
      </c>
      <c r="C25" s="550" t="s">
        <v>126</v>
      </c>
      <c r="D25" s="551">
        <v>667.51</v>
      </c>
      <c r="E25" s="552" t="s">
        <v>147</v>
      </c>
    </row>
    <row r="26" spans="1:5" ht="13.5">
      <c r="A26" s="384" t="s">
        <v>38</v>
      </c>
      <c r="B26" s="385" t="s">
        <v>278</v>
      </c>
      <c r="C26" s="386" t="s">
        <v>126</v>
      </c>
      <c r="D26" s="387">
        <v>11964.46</v>
      </c>
      <c r="E26" s="368">
        <v>18</v>
      </c>
    </row>
    <row r="27" spans="1:5" ht="12.75">
      <c r="A27" s="384" t="s">
        <v>43</v>
      </c>
      <c r="B27" s="385" t="s">
        <v>279</v>
      </c>
      <c r="C27" s="385" t="s">
        <v>126</v>
      </c>
      <c r="D27" s="387">
        <v>0</v>
      </c>
      <c r="E27" s="368">
        <v>19</v>
      </c>
    </row>
    <row r="28" spans="1:5" ht="12.75">
      <c r="A28" s="384" t="s">
        <v>45</v>
      </c>
      <c r="B28" s="385" t="s">
        <v>280</v>
      </c>
      <c r="C28" s="385" t="s">
        <v>126</v>
      </c>
      <c r="D28" s="387">
        <v>0</v>
      </c>
      <c r="E28" s="368">
        <v>20</v>
      </c>
    </row>
    <row r="29" spans="1:5" ht="13.5" thickBot="1">
      <c r="A29" s="390" t="s">
        <v>47</v>
      </c>
      <c r="B29" s="391" t="s">
        <v>281</v>
      </c>
      <c r="C29" s="391" t="s">
        <v>126</v>
      </c>
      <c r="D29" s="555">
        <v>18375.66</v>
      </c>
      <c r="E29" s="368">
        <v>21</v>
      </c>
    </row>
    <row r="30" spans="1:5" ht="34.5" customHeight="1">
      <c r="A30" s="546" t="s">
        <v>282</v>
      </c>
      <c r="B30" s="547"/>
      <c r="C30" s="547"/>
      <c r="D30" s="548"/>
      <c r="E30" s="368">
        <v>22</v>
      </c>
    </row>
    <row r="31" spans="1:5" ht="28.5" customHeight="1">
      <c r="A31" s="393" t="s">
        <v>283</v>
      </c>
      <c r="B31" s="528" t="s">
        <v>284</v>
      </c>
      <c r="C31" s="529"/>
      <c r="D31" s="530"/>
      <c r="E31" s="369">
        <v>23</v>
      </c>
    </row>
    <row r="32" spans="1:5" ht="12.75" customHeight="1">
      <c r="A32" s="394" t="s">
        <v>285</v>
      </c>
      <c r="B32" s="395" t="s">
        <v>286</v>
      </c>
      <c r="C32" s="385" t="s">
        <v>126</v>
      </c>
      <c r="D32" s="387">
        <v>3696.02</v>
      </c>
      <c r="E32" s="369">
        <v>24</v>
      </c>
    </row>
    <row r="33" spans="1:5" ht="29.25" customHeight="1">
      <c r="A33" s="394" t="s">
        <v>287</v>
      </c>
      <c r="B33" s="528" t="s">
        <v>288</v>
      </c>
      <c r="C33" s="529"/>
      <c r="D33" s="530"/>
      <c r="E33" s="369">
        <v>25</v>
      </c>
    </row>
    <row r="34" spans="1:5" ht="12.75">
      <c r="A34" s="394" t="s">
        <v>289</v>
      </c>
      <c r="B34" s="395" t="s">
        <v>286</v>
      </c>
      <c r="C34" s="385" t="s">
        <v>126</v>
      </c>
      <c r="D34" s="387">
        <v>9792.97</v>
      </c>
      <c r="E34" s="369">
        <v>26</v>
      </c>
    </row>
    <row r="35" spans="1:5" ht="17.25" customHeight="1">
      <c r="A35" s="394" t="s">
        <v>290</v>
      </c>
      <c r="B35" s="528" t="s">
        <v>291</v>
      </c>
      <c r="C35" s="529"/>
      <c r="D35" s="530"/>
      <c r="E35" s="369">
        <v>27</v>
      </c>
    </row>
    <row r="36" spans="1:5" ht="12.75">
      <c r="A36" s="394" t="s">
        <v>292</v>
      </c>
      <c r="B36" s="395" t="s">
        <v>286</v>
      </c>
      <c r="C36" s="385" t="s">
        <v>126</v>
      </c>
      <c r="D36" s="387">
        <v>9075.69</v>
      </c>
      <c r="E36" s="369">
        <v>28</v>
      </c>
    </row>
    <row r="37" spans="1:5" ht="16.5" customHeight="1">
      <c r="A37" s="394" t="s">
        <v>293</v>
      </c>
      <c r="B37" s="528" t="s">
        <v>294</v>
      </c>
      <c r="C37" s="529"/>
      <c r="D37" s="530"/>
      <c r="E37" s="369">
        <v>29</v>
      </c>
    </row>
    <row r="38" spans="1:5" ht="12.75">
      <c r="A38" s="394" t="s">
        <v>295</v>
      </c>
      <c r="B38" s="395" t="s">
        <v>286</v>
      </c>
      <c r="C38" s="385" t="s">
        <v>126</v>
      </c>
      <c r="D38" s="387">
        <v>0</v>
      </c>
      <c r="E38" s="369">
        <v>30</v>
      </c>
    </row>
    <row r="39" spans="1:5" ht="16.5" customHeight="1">
      <c r="A39" s="394" t="s">
        <v>296</v>
      </c>
      <c r="B39" s="528" t="s">
        <v>297</v>
      </c>
      <c r="C39" s="529"/>
      <c r="D39" s="530"/>
      <c r="E39" s="369">
        <v>31</v>
      </c>
    </row>
    <row r="40" spans="1:5" ht="13.5" thickBot="1">
      <c r="A40" s="396" t="s">
        <v>298</v>
      </c>
      <c r="B40" s="397" t="s">
        <v>286</v>
      </c>
      <c r="C40" s="398" t="s">
        <v>126</v>
      </c>
      <c r="D40" s="399">
        <v>3375.85</v>
      </c>
      <c r="E40" s="369">
        <v>32</v>
      </c>
    </row>
    <row r="41" spans="1:5" ht="13.5" thickBot="1">
      <c r="A41" s="531" t="s">
        <v>299</v>
      </c>
      <c r="B41" s="532"/>
      <c r="C41" s="532"/>
      <c r="D41" s="533"/>
      <c r="E41" s="369">
        <v>33</v>
      </c>
    </row>
    <row r="42" spans="1:5" ht="38.25" customHeight="1">
      <c r="A42" s="400">
        <v>1</v>
      </c>
      <c r="B42" s="401" t="s">
        <v>300</v>
      </c>
      <c r="C42" s="526" t="s">
        <v>371</v>
      </c>
      <c r="D42" s="527"/>
      <c r="E42" s="369">
        <v>34</v>
      </c>
    </row>
    <row r="43" spans="1:5" ht="12.75">
      <c r="A43" s="402"/>
      <c r="B43" s="403" t="s">
        <v>302</v>
      </c>
      <c r="C43" s="556" t="s">
        <v>148</v>
      </c>
      <c r="D43" s="557"/>
      <c r="E43" s="369">
        <v>35</v>
      </c>
    </row>
    <row r="44" spans="1:5" ht="12.75">
      <c r="A44" s="402"/>
      <c r="B44" s="403" t="s">
        <v>304</v>
      </c>
      <c r="C44" s="404" t="s">
        <v>303</v>
      </c>
      <c r="D44" s="405" t="s">
        <v>305</v>
      </c>
      <c r="E44" s="369">
        <v>36</v>
      </c>
    </row>
    <row r="45" spans="1:5" ht="13.5" thickBot="1">
      <c r="A45" s="406"/>
      <c r="B45" s="407" t="s">
        <v>306</v>
      </c>
      <c r="C45" s="408" t="s">
        <v>126</v>
      </c>
      <c r="D45" s="409">
        <v>3.71</v>
      </c>
      <c r="E45" s="369">
        <v>143</v>
      </c>
    </row>
    <row r="46" spans="1:5" ht="64.5" customHeight="1">
      <c r="A46" s="400">
        <v>2</v>
      </c>
      <c r="B46" s="401" t="s">
        <v>300</v>
      </c>
      <c r="C46" s="526" t="s">
        <v>372</v>
      </c>
      <c r="D46" s="527"/>
      <c r="E46" s="369">
        <v>144</v>
      </c>
    </row>
    <row r="47" spans="1:5" ht="12.75">
      <c r="A47" s="402"/>
      <c r="B47" s="403" t="s">
        <v>302</v>
      </c>
      <c r="C47" s="556" t="s">
        <v>148</v>
      </c>
      <c r="D47" s="557"/>
      <c r="E47" s="369">
        <v>145</v>
      </c>
    </row>
    <row r="48" spans="1:5" ht="12.75">
      <c r="A48" s="402"/>
      <c r="B48" s="403" t="s">
        <v>304</v>
      </c>
      <c r="C48" s="404" t="s">
        <v>303</v>
      </c>
      <c r="D48" s="405" t="s">
        <v>305</v>
      </c>
      <c r="E48" s="369">
        <v>146</v>
      </c>
    </row>
    <row r="49" spans="1:5" ht="13.5" thickBot="1">
      <c r="A49" s="406"/>
      <c r="B49" s="407" t="s">
        <v>306</v>
      </c>
      <c r="C49" s="408" t="s">
        <v>126</v>
      </c>
      <c r="D49" s="409">
        <v>9.83</v>
      </c>
      <c r="E49" s="369">
        <v>147</v>
      </c>
    </row>
    <row r="50" spans="1:5" ht="27" customHeight="1">
      <c r="A50" s="400">
        <v>3</v>
      </c>
      <c r="B50" s="401" t="s">
        <v>300</v>
      </c>
      <c r="C50" s="526" t="s">
        <v>374</v>
      </c>
      <c r="D50" s="527"/>
      <c r="E50" s="369">
        <v>148</v>
      </c>
    </row>
    <row r="51" spans="1:5" ht="12.75">
      <c r="A51" s="402"/>
      <c r="B51" s="403" t="s">
        <v>302</v>
      </c>
      <c r="C51" s="556" t="s">
        <v>148</v>
      </c>
      <c r="D51" s="557"/>
      <c r="E51" s="369">
        <v>149</v>
      </c>
    </row>
    <row r="52" spans="1:5" ht="12.75">
      <c r="A52" s="402"/>
      <c r="B52" s="403" t="s">
        <v>304</v>
      </c>
      <c r="C52" s="404" t="s">
        <v>303</v>
      </c>
      <c r="D52" s="405" t="s">
        <v>305</v>
      </c>
      <c r="E52" s="369">
        <v>150</v>
      </c>
    </row>
    <row r="53" spans="1:5" ht="13.5" thickBot="1">
      <c r="A53" s="406"/>
      <c r="B53" s="407" t="s">
        <v>306</v>
      </c>
      <c r="C53" s="408" t="s">
        <v>126</v>
      </c>
      <c r="D53" s="409">
        <v>9.11</v>
      </c>
      <c r="E53" s="369">
        <v>151</v>
      </c>
    </row>
    <row r="54" spans="1:5" ht="27" customHeight="1">
      <c r="A54" s="400">
        <v>4</v>
      </c>
      <c r="B54" s="401" t="s">
        <v>300</v>
      </c>
      <c r="C54" s="558" t="s">
        <v>149</v>
      </c>
      <c r="D54" s="559"/>
      <c r="E54" s="560">
        <v>70</v>
      </c>
    </row>
    <row r="55" spans="1:5" ht="12.75">
      <c r="A55" s="402"/>
      <c r="B55" s="403" t="s">
        <v>302</v>
      </c>
      <c r="C55" s="561" t="s">
        <v>248</v>
      </c>
      <c r="D55" s="562"/>
      <c r="E55" s="560">
        <v>71</v>
      </c>
    </row>
    <row r="56" spans="1:5" ht="12.75">
      <c r="A56" s="402"/>
      <c r="B56" s="403" t="s">
        <v>304</v>
      </c>
      <c r="C56" s="563" t="s">
        <v>150</v>
      </c>
      <c r="D56" s="564"/>
      <c r="E56" s="560">
        <v>72</v>
      </c>
    </row>
    <row r="57" spans="1:5" ht="13.5" thickBot="1">
      <c r="A57" s="406"/>
      <c r="B57" s="407" t="s">
        <v>306</v>
      </c>
      <c r="C57" s="565" t="s">
        <v>126</v>
      </c>
      <c r="D57" s="566">
        <v>0</v>
      </c>
      <c r="E57" s="560">
        <v>73</v>
      </c>
    </row>
    <row r="58" spans="1:5" ht="27" customHeight="1">
      <c r="A58" s="400">
        <v>5</v>
      </c>
      <c r="B58" s="401" t="s">
        <v>300</v>
      </c>
      <c r="C58" s="558" t="s">
        <v>151</v>
      </c>
      <c r="D58" s="559"/>
      <c r="E58" s="560" t="s">
        <v>152</v>
      </c>
    </row>
    <row r="59" spans="1:5" ht="12.75">
      <c r="A59" s="402"/>
      <c r="B59" s="403" t="s">
        <v>302</v>
      </c>
      <c r="C59" s="561" t="s">
        <v>248</v>
      </c>
      <c r="D59" s="562"/>
      <c r="E59" s="560" t="s">
        <v>153</v>
      </c>
    </row>
    <row r="60" spans="1:5" ht="12.75">
      <c r="A60" s="402"/>
      <c r="B60" s="403" t="s">
        <v>304</v>
      </c>
      <c r="C60" s="563" t="s">
        <v>150</v>
      </c>
      <c r="D60" s="564"/>
      <c r="E60" s="560" t="s">
        <v>154</v>
      </c>
    </row>
    <row r="61" spans="1:5" ht="13.5" thickBot="1">
      <c r="A61" s="406"/>
      <c r="B61" s="407" t="s">
        <v>306</v>
      </c>
      <c r="C61" s="565" t="s">
        <v>126</v>
      </c>
      <c r="D61" s="566">
        <v>3961</v>
      </c>
      <c r="E61" s="560" t="s">
        <v>155</v>
      </c>
    </row>
    <row r="62" spans="1:5" s="553" customFormat="1" ht="27" customHeight="1">
      <c r="A62" s="567">
        <v>8</v>
      </c>
      <c r="B62" s="568" t="s">
        <v>300</v>
      </c>
      <c r="C62" s="558" t="s">
        <v>363</v>
      </c>
      <c r="D62" s="559"/>
      <c r="E62" s="560">
        <v>62</v>
      </c>
    </row>
    <row r="63" spans="1:5" s="553" customFormat="1" ht="12.75">
      <c r="A63" s="569"/>
      <c r="B63" s="570" t="s">
        <v>302</v>
      </c>
      <c r="C63" s="571" t="s">
        <v>364</v>
      </c>
      <c r="D63" s="572"/>
      <c r="E63" s="560">
        <v>63</v>
      </c>
    </row>
    <row r="64" spans="1:5" s="553" customFormat="1" ht="12.75">
      <c r="A64" s="569"/>
      <c r="B64" s="570" t="s">
        <v>304</v>
      </c>
      <c r="C64" s="563" t="s">
        <v>156</v>
      </c>
      <c r="D64" s="564"/>
      <c r="E64" s="560">
        <v>64</v>
      </c>
    </row>
    <row r="65" spans="1:5" s="553" customFormat="1" ht="13.5" thickBot="1">
      <c r="A65" s="573"/>
      <c r="B65" s="574" t="s">
        <v>306</v>
      </c>
      <c r="C65" s="565" t="s">
        <v>126</v>
      </c>
      <c r="D65" s="566">
        <v>3375.85</v>
      </c>
      <c r="E65" s="560">
        <v>65</v>
      </c>
    </row>
    <row r="66" spans="1:5" s="415" customFormat="1" ht="12.75">
      <c r="A66" s="410" t="s">
        <v>365</v>
      </c>
      <c r="B66" s="411"/>
      <c r="C66" s="412"/>
      <c r="D66" s="413"/>
      <c r="E66" s="414">
        <v>78</v>
      </c>
    </row>
    <row r="67" spans="1:5" ht="12.75">
      <c r="A67" s="416">
        <v>27</v>
      </c>
      <c r="B67" s="417" t="s">
        <v>366</v>
      </c>
      <c r="C67" s="418" t="s">
        <v>606</v>
      </c>
      <c r="D67" s="419">
        <v>0</v>
      </c>
      <c r="E67" s="369">
        <v>79</v>
      </c>
    </row>
    <row r="68" spans="1:5" ht="12.75">
      <c r="A68" s="416">
        <v>28</v>
      </c>
      <c r="B68" s="417" t="s">
        <v>367</v>
      </c>
      <c r="C68" s="418" t="s">
        <v>606</v>
      </c>
      <c r="D68" s="419">
        <v>0</v>
      </c>
      <c r="E68" s="369">
        <v>80</v>
      </c>
    </row>
    <row r="69" spans="1:5" ht="12.75">
      <c r="A69" s="416">
        <v>29</v>
      </c>
      <c r="B69" s="417" t="s">
        <v>368</v>
      </c>
      <c r="C69" s="418" t="s">
        <v>606</v>
      </c>
      <c r="D69" s="419">
        <v>0</v>
      </c>
      <c r="E69" s="369">
        <v>81</v>
      </c>
    </row>
    <row r="70" spans="1:5" ht="13.5" thickBot="1">
      <c r="A70" s="416">
        <v>30</v>
      </c>
      <c r="B70" s="420" t="s">
        <v>369</v>
      </c>
      <c r="C70" s="421" t="s">
        <v>126</v>
      </c>
      <c r="D70" s="422">
        <v>0</v>
      </c>
      <c r="E70" s="369">
        <v>82</v>
      </c>
    </row>
    <row r="71" spans="1:5" s="415" customFormat="1" ht="17.25" customHeight="1">
      <c r="A71" s="539" t="s">
        <v>370</v>
      </c>
      <c r="B71" s="540"/>
      <c r="C71" s="540"/>
      <c r="D71" s="541"/>
      <c r="E71" s="414">
        <v>83</v>
      </c>
    </row>
    <row r="72" spans="1:5" ht="25.5">
      <c r="A72" s="423">
        <v>31</v>
      </c>
      <c r="B72" s="424" t="s">
        <v>378</v>
      </c>
      <c r="C72" s="425" t="s">
        <v>126</v>
      </c>
      <c r="D72" s="426">
        <v>30856.38</v>
      </c>
      <c r="E72" s="369">
        <v>84</v>
      </c>
    </row>
    <row r="73" spans="1:5" ht="12.75">
      <c r="A73" s="423">
        <v>32</v>
      </c>
      <c r="B73" s="425" t="s">
        <v>379</v>
      </c>
      <c r="C73" s="425" t="s">
        <v>126</v>
      </c>
      <c r="D73" s="426">
        <v>1697.17</v>
      </c>
      <c r="E73" s="369">
        <v>85</v>
      </c>
    </row>
    <row r="74" spans="1:5" ht="12.75">
      <c r="A74" s="423">
        <v>33</v>
      </c>
      <c r="B74" s="425" t="s">
        <v>380</v>
      </c>
      <c r="C74" s="425" t="s">
        <v>126</v>
      </c>
      <c r="D74" s="426">
        <v>32553.55</v>
      </c>
      <c r="E74" s="369">
        <v>86</v>
      </c>
    </row>
    <row r="75" spans="1:5" ht="12.75" customHeight="1">
      <c r="A75" s="423">
        <v>34</v>
      </c>
      <c r="B75" s="424" t="s">
        <v>381</v>
      </c>
      <c r="C75" s="425" t="s">
        <v>126</v>
      </c>
      <c r="D75" s="426">
        <v>64126.08</v>
      </c>
      <c r="E75" s="369">
        <v>87</v>
      </c>
    </row>
    <row r="76" spans="1:5" ht="12.75" customHeight="1">
      <c r="A76" s="423">
        <v>35</v>
      </c>
      <c r="B76" s="425" t="s">
        <v>382</v>
      </c>
      <c r="C76" s="425" t="s">
        <v>126</v>
      </c>
      <c r="D76" s="426">
        <v>0</v>
      </c>
      <c r="E76" s="369">
        <v>88</v>
      </c>
    </row>
    <row r="77" spans="1:5" ht="13.5" thickBot="1">
      <c r="A77" s="427">
        <v>36</v>
      </c>
      <c r="B77" s="428" t="s">
        <v>383</v>
      </c>
      <c r="C77" s="428" t="s">
        <v>126</v>
      </c>
      <c r="D77" s="429">
        <v>64126.08</v>
      </c>
      <c r="E77" s="369">
        <v>89</v>
      </c>
    </row>
    <row r="78" spans="1:5" s="415" customFormat="1" ht="29.25" customHeight="1">
      <c r="A78" s="430" t="s">
        <v>385</v>
      </c>
      <c r="B78" s="431"/>
      <c r="C78" s="432"/>
      <c r="D78" s="433"/>
      <c r="E78" s="414">
        <v>90</v>
      </c>
    </row>
    <row r="79" spans="1:5" s="415" customFormat="1" ht="39.75" customHeight="1">
      <c r="A79" s="434" t="s">
        <v>386</v>
      </c>
      <c r="B79" s="435" t="s">
        <v>121</v>
      </c>
      <c r="C79" s="542" t="s">
        <v>387</v>
      </c>
      <c r="D79" s="543"/>
      <c r="E79" s="414">
        <v>91</v>
      </c>
    </row>
    <row r="80" spans="1:5" s="415" customFormat="1" ht="15" customHeight="1">
      <c r="A80" s="434" t="s">
        <v>388</v>
      </c>
      <c r="B80" s="435" t="s">
        <v>592</v>
      </c>
      <c r="C80" s="385" t="s">
        <v>7</v>
      </c>
      <c r="D80" s="436" t="s">
        <v>594</v>
      </c>
      <c r="E80" s="414">
        <v>92</v>
      </c>
    </row>
    <row r="81" spans="1:5" ht="15" customHeight="1">
      <c r="A81" s="434" t="s">
        <v>389</v>
      </c>
      <c r="B81" s="437" t="s">
        <v>390</v>
      </c>
      <c r="C81" s="385" t="s">
        <v>391</v>
      </c>
      <c r="D81" s="387">
        <v>25</v>
      </c>
      <c r="E81" s="369">
        <v>93</v>
      </c>
    </row>
    <row r="82" spans="1:5" ht="15" customHeight="1">
      <c r="A82" s="434" t="s">
        <v>392</v>
      </c>
      <c r="B82" s="437" t="s">
        <v>267</v>
      </c>
      <c r="C82" s="385" t="s">
        <v>126</v>
      </c>
      <c r="D82" s="387">
        <v>28395.98</v>
      </c>
      <c r="E82" s="369">
        <v>94</v>
      </c>
    </row>
    <row r="83" spans="1:5" ht="15" customHeight="1">
      <c r="A83" s="434" t="s">
        <v>393</v>
      </c>
      <c r="B83" s="437" t="s">
        <v>394</v>
      </c>
      <c r="C83" s="385" t="s">
        <v>126</v>
      </c>
      <c r="D83" s="387">
        <v>43771.79</v>
      </c>
      <c r="E83" s="369">
        <v>95</v>
      </c>
    </row>
    <row r="84" spans="1:5" ht="15" customHeight="1">
      <c r="A84" s="434" t="s">
        <v>395</v>
      </c>
      <c r="B84" s="437" t="s">
        <v>396</v>
      </c>
      <c r="C84" s="385" t="s">
        <v>126</v>
      </c>
      <c r="D84" s="387">
        <v>12764.51</v>
      </c>
      <c r="E84" s="369">
        <v>96</v>
      </c>
    </row>
    <row r="85" spans="1:5" ht="15" customHeight="1">
      <c r="A85" s="434" t="s">
        <v>397</v>
      </c>
      <c r="B85" s="437" t="s">
        <v>281</v>
      </c>
      <c r="C85" s="385" t="s">
        <v>126</v>
      </c>
      <c r="D85" s="387">
        <v>59403.26</v>
      </c>
      <c r="E85" s="369">
        <v>97</v>
      </c>
    </row>
    <row r="86" spans="1:5" ht="15" customHeight="1">
      <c r="A86" s="434" t="s">
        <v>398</v>
      </c>
      <c r="B86" s="437" t="s">
        <v>399</v>
      </c>
      <c r="C86" s="385" t="s">
        <v>126</v>
      </c>
      <c r="D86" s="387">
        <v>43771.8</v>
      </c>
      <c r="E86" s="369">
        <v>98</v>
      </c>
    </row>
    <row r="87" spans="1:5" ht="15" customHeight="1">
      <c r="A87" s="434" t="s">
        <v>401</v>
      </c>
      <c r="B87" s="437" t="s">
        <v>402</v>
      </c>
      <c r="C87" s="385" t="s">
        <v>126</v>
      </c>
      <c r="D87" s="387">
        <v>48225.03</v>
      </c>
      <c r="E87" s="369">
        <v>99</v>
      </c>
    </row>
    <row r="88" spans="1:5" ht="15" customHeight="1">
      <c r="A88" s="434" t="s">
        <v>403</v>
      </c>
      <c r="B88" s="438" t="s">
        <v>404</v>
      </c>
      <c r="C88" s="385" t="s">
        <v>126</v>
      </c>
      <c r="D88" s="387">
        <v>31915.29</v>
      </c>
      <c r="E88" s="369">
        <v>100</v>
      </c>
    </row>
    <row r="89" spans="1:5" ht="15" customHeight="1" thickBot="1">
      <c r="A89" s="396" t="s">
        <v>405</v>
      </c>
      <c r="B89" s="439" t="s">
        <v>406</v>
      </c>
      <c r="C89" s="398" t="s">
        <v>126</v>
      </c>
      <c r="D89" s="399">
        <v>166.49</v>
      </c>
      <c r="E89" s="369">
        <v>101</v>
      </c>
    </row>
    <row r="90" spans="1:5" s="415" customFormat="1" ht="36" customHeight="1">
      <c r="A90" s="440" t="s">
        <v>407</v>
      </c>
      <c r="B90" s="441" t="s">
        <v>121</v>
      </c>
      <c r="C90" s="544" t="s">
        <v>227</v>
      </c>
      <c r="D90" s="545"/>
      <c r="E90" s="414">
        <v>102</v>
      </c>
    </row>
    <row r="91" spans="1:5" s="415" customFormat="1" ht="15" customHeight="1">
      <c r="A91" s="384" t="s">
        <v>408</v>
      </c>
      <c r="B91" s="386" t="s">
        <v>592</v>
      </c>
      <c r="C91" s="385" t="s">
        <v>7</v>
      </c>
      <c r="D91" s="436" t="s">
        <v>409</v>
      </c>
      <c r="E91" s="414">
        <v>103</v>
      </c>
    </row>
    <row r="92" spans="1:5" ht="15" customHeight="1">
      <c r="A92" s="384" t="s">
        <v>410</v>
      </c>
      <c r="B92" s="385" t="s">
        <v>390</v>
      </c>
      <c r="C92" s="385" t="s">
        <v>391</v>
      </c>
      <c r="D92" s="387">
        <v>162</v>
      </c>
      <c r="E92" s="369">
        <v>104</v>
      </c>
    </row>
    <row r="93" spans="1:5" ht="15" customHeight="1">
      <c r="A93" s="384" t="s">
        <v>411</v>
      </c>
      <c r="B93" s="385" t="s">
        <v>267</v>
      </c>
      <c r="C93" s="385" t="s">
        <v>126</v>
      </c>
      <c r="D93" s="387">
        <v>2460.4</v>
      </c>
      <c r="E93" s="369">
        <v>105</v>
      </c>
    </row>
    <row r="94" spans="1:5" ht="15" customHeight="1">
      <c r="A94" s="384" t="s">
        <v>412</v>
      </c>
      <c r="B94" s="385" t="s">
        <v>394</v>
      </c>
      <c r="C94" s="385" t="s">
        <v>126</v>
      </c>
      <c r="D94" s="387">
        <v>3970.82</v>
      </c>
      <c r="E94" s="369">
        <v>106</v>
      </c>
    </row>
    <row r="95" spans="1:5" ht="15" customHeight="1">
      <c r="A95" s="384" t="s">
        <v>413</v>
      </c>
      <c r="B95" s="385" t="s">
        <v>396</v>
      </c>
      <c r="C95" s="385" t="s">
        <v>126</v>
      </c>
      <c r="D95" s="387">
        <v>1708.4</v>
      </c>
      <c r="E95" s="369">
        <v>107</v>
      </c>
    </row>
    <row r="96" spans="1:5" ht="15" customHeight="1">
      <c r="A96" s="384" t="s">
        <v>414</v>
      </c>
      <c r="B96" s="385" t="s">
        <v>281</v>
      </c>
      <c r="C96" s="385" t="s">
        <v>126</v>
      </c>
      <c r="D96" s="387">
        <v>4722.82</v>
      </c>
      <c r="E96" s="369">
        <v>108</v>
      </c>
    </row>
    <row r="97" spans="1:5" ht="15" customHeight="1">
      <c r="A97" s="384" t="s">
        <v>415</v>
      </c>
      <c r="B97" s="385" t="s">
        <v>399</v>
      </c>
      <c r="C97" s="385" t="s">
        <v>126</v>
      </c>
      <c r="D97" s="387">
        <v>5280.9</v>
      </c>
      <c r="E97" s="369">
        <v>109</v>
      </c>
    </row>
    <row r="98" spans="1:5" ht="15" customHeight="1">
      <c r="A98" s="384" t="s">
        <v>416</v>
      </c>
      <c r="B98" s="385" t="s">
        <v>402</v>
      </c>
      <c r="C98" s="385" t="s">
        <v>126</v>
      </c>
      <c r="D98" s="387">
        <v>5625.78</v>
      </c>
      <c r="E98" s="369">
        <v>110</v>
      </c>
    </row>
    <row r="99" spans="1:5" ht="15" customHeight="1">
      <c r="A99" s="384" t="s">
        <v>417</v>
      </c>
      <c r="B99" s="388" t="s">
        <v>404</v>
      </c>
      <c r="C99" s="385" t="s">
        <v>126</v>
      </c>
      <c r="D99" s="387">
        <v>1279.84</v>
      </c>
      <c r="E99" s="369">
        <v>111</v>
      </c>
    </row>
    <row r="100" spans="1:5" ht="26.25" thickBot="1">
      <c r="A100" s="442" t="s">
        <v>418</v>
      </c>
      <c r="B100" s="443" t="s">
        <v>406</v>
      </c>
      <c r="C100" s="398" t="s">
        <v>126</v>
      </c>
      <c r="D100" s="399">
        <v>0</v>
      </c>
      <c r="E100" s="369">
        <v>112</v>
      </c>
    </row>
    <row r="101" spans="1:5" s="415" customFormat="1" ht="27" customHeight="1">
      <c r="A101" s="440" t="s">
        <v>420</v>
      </c>
      <c r="B101" s="441" t="s">
        <v>121</v>
      </c>
      <c r="C101" s="544" t="s">
        <v>421</v>
      </c>
      <c r="D101" s="545"/>
      <c r="E101" s="414">
        <v>113</v>
      </c>
    </row>
    <row r="102" spans="1:5" s="415" customFormat="1" ht="13.5">
      <c r="A102" s="384" t="s">
        <v>422</v>
      </c>
      <c r="B102" s="386" t="s">
        <v>592</v>
      </c>
      <c r="C102" s="385" t="s">
        <v>7</v>
      </c>
      <c r="D102" s="436" t="s">
        <v>409</v>
      </c>
      <c r="E102" s="414">
        <v>114</v>
      </c>
    </row>
    <row r="103" spans="1:5" ht="12.75">
      <c r="A103" s="384" t="s">
        <v>423</v>
      </c>
      <c r="B103" s="385" t="s">
        <v>390</v>
      </c>
      <c r="C103" s="385" t="s">
        <v>391</v>
      </c>
      <c r="D103" s="387">
        <v>19</v>
      </c>
      <c r="E103" s="369">
        <v>115</v>
      </c>
    </row>
    <row r="104" spans="1:5" ht="12.75">
      <c r="A104" s="384" t="s">
        <v>424</v>
      </c>
      <c r="B104" s="385" t="s">
        <v>267</v>
      </c>
      <c r="C104" s="385" t="s">
        <v>126</v>
      </c>
      <c r="D104" s="387">
        <v>0</v>
      </c>
      <c r="E104" s="369">
        <v>116</v>
      </c>
    </row>
    <row r="105" spans="1:5" ht="12.75" customHeight="1">
      <c r="A105" s="384" t="s">
        <v>425</v>
      </c>
      <c r="B105" s="385" t="s">
        <v>394</v>
      </c>
      <c r="C105" s="385" t="s">
        <v>126</v>
      </c>
      <c r="D105" s="387">
        <v>0</v>
      </c>
      <c r="E105" s="369">
        <v>117</v>
      </c>
    </row>
    <row r="106" spans="1:5" ht="12.75" customHeight="1">
      <c r="A106" s="384" t="s">
        <v>426</v>
      </c>
      <c r="B106" s="385" t="s">
        <v>396</v>
      </c>
      <c r="C106" s="385" t="s">
        <v>126</v>
      </c>
      <c r="D106" s="387">
        <v>0</v>
      </c>
      <c r="E106" s="369">
        <v>118</v>
      </c>
    </row>
    <row r="107" spans="1:5" ht="12.75" customHeight="1">
      <c r="A107" s="384" t="s">
        <v>427</v>
      </c>
      <c r="B107" s="385" t="s">
        <v>281</v>
      </c>
      <c r="C107" s="385" t="s">
        <v>126</v>
      </c>
      <c r="D107" s="387">
        <v>0</v>
      </c>
      <c r="E107" s="369">
        <v>119</v>
      </c>
    </row>
    <row r="108" spans="1:5" ht="12.75" customHeight="1">
      <c r="A108" s="384" t="s">
        <v>428</v>
      </c>
      <c r="B108" s="385" t="s">
        <v>399</v>
      </c>
      <c r="C108" s="385" t="s">
        <v>126</v>
      </c>
      <c r="D108" s="387">
        <v>437.19</v>
      </c>
      <c r="E108" s="369">
        <v>120</v>
      </c>
    </row>
    <row r="109" spans="1:5" ht="12.75" customHeight="1">
      <c r="A109" s="384" t="s">
        <v>429</v>
      </c>
      <c r="B109" s="385" t="s">
        <v>402</v>
      </c>
      <c r="C109" s="385" t="s">
        <v>126</v>
      </c>
      <c r="D109" s="387">
        <v>458.01</v>
      </c>
      <c r="E109" s="369">
        <v>121</v>
      </c>
    </row>
    <row r="110" spans="1:5" ht="25.5">
      <c r="A110" s="384" t="s">
        <v>430</v>
      </c>
      <c r="B110" s="388" t="s">
        <v>404</v>
      </c>
      <c r="C110" s="385" t="s">
        <v>126</v>
      </c>
      <c r="D110" s="387">
        <v>0</v>
      </c>
      <c r="E110" s="369">
        <v>122</v>
      </c>
    </row>
    <row r="111" spans="1:5" ht="26.25" customHeight="1" thickBot="1">
      <c r="A111" s="442" t="s">
        <v>431</v>
      </c>
      <c r="B111" s="443" t="s">
        <v>406</v>
      </c>
      <c r="C111" s="398" t="s">
        <v>126</v>
      </c>
      <c r="D111" s="399">
        <v>0</v>
      </c>
      <c r="E111" s="369">
        <v>123</v>
      </c>
    </row>
    <row r="112" spans="1:5" s="415" customFormat="1" ht="37.5" customHeight="1">
      <c r="A112" s="440" t="s">
        <v>432</v>
      </c>
      <c r="B112" s="441" t="s">
        <v>121</v>
      </c>
      <c r="C112" s="534" t="s">
        <v>433</v>
      </c>
      <c r="D112" s="535"/>
      <c r="E112" s="414">
        <v>124</v>
      </c>
    </row>
    <row r="113" spans="1:5" s="415" customFormat="1" ht="13.5" customHeight="1">
      <c r="A113" s="384" t="s">
        <v>434</v>
      </c>
      <c r="B113" s="386" t="s">
        <v>592</v>
      </c>
      <c r="C113" s="385" t="s">
        <v>7</v>
      </c>
      <c r="D113" s="436" t="s">
        <v>595</v>
      </c>
      <c r="E113" s="414">
        <v>125</v>
      </c>
    </row>
    <row r="114" spans="1:5" ht="12.75">
      <c r="A114" s="384" t="s">
        <v>435</v>
      </c>
      <c r="B114" s="385" t="s">
        <v>390</v>
      </c>
      <c r="C114" s="385" t="s">
        <v>391</v>
      </c>
      <c r="D114" s="387">
        <v>0</v>
      </c>
      <c r="E114" s="369">
        <v>126</v>
      </c>
    </row>
    <row r="115" spans="1:5" ht="12.75">
      <c r="A115" s="384" t="s">
        <v>436</v>
      </c>
      <c r="B115" s="385" t="s">
        <v>267</v>
      </c>
      <c r="C115" s="385" t="s">
        <v>126</v>
      </c>
      <c r="D115" s="387">
        <v>0</v>
      </c>
      <c r="E115" s="369">
        <v>127</v>
      </c>
    </row>
    <row r="116" spans="1:5" ht="12.75" customHeight="1">
      <c r="A116" s="384" t="s">
        <v>437</v>
      </c>
      <c r="B116" s="385" t="s">
        <v>394</v>
      </c>
      <c r="C116" s="385" t="s">
        <v>126</v>
      </c>
      <c r="D116" s="387">
        <v>0</v>
      </c>
      <c r="E116" s="369">
        <v>128</v>
      </c>
    </row>
    <row r="117" spans="1:5" ht="12.75" customHeight="1">
      <c r="A117" s="384" t="s">
        <v>438</v>
      </c>
      <c r="B117" s="385" t="s">
        <v>396</v>
      </c>
      <c r="C117" s="385" t="s">
        <v>126</v>
      </c>
      <c r="D117" s="387">
        <v>0</v>
      </c>
      <c r="E117" s="369">
        <v>129</v>
      </c>
    </row>
    <row r="118" spans="1:5" ht="12.75" customHeight="1">
      <c r="A118" s="384" t="s">
        <v>439</v>
      </c>
      <c r="B118" s="385" t="s">
        <v>281</v>
      </c>
      <c r="C118" s="385" t="s">
        <v>126</v>
      </c>
      <c r="D118" s="387">
        <v>0</v>
      </c>
      <c r="E118" s="369">
        <v>130</v>
      </c>
    </row>
    <row r="119" spans="1:5" ht="12.75" customHeight="1">
      <c r="A119" s="384" t="s">
        <v>440</v>
      </c>
      <c r="B119" s="385" t="s">
        <v>399</v>
      </c>
      <c r="C119" s="385" t="s">
        <v>126</v>
      </c>
      <c r="D119" s="387">
        <v>0</v>
      </c>
      <c r="E119" s="369">
        <v>131</v>
      </c>
    </row>
    <row r="120" spans="1:5" ht="12.75" customHeight="1">
      <c r="A120" s="384" t="s">
        <v>441</v>
      </c>
      <c r="B120" s="385" t="s">
        <v>402</v>
      </c>
      <c r="C120" s="385" t="s">
        <v>126</v>
      </c>
      <c r="D120" s="387">
        <v>0</v>
      </c>
      <c r="E120" s="369">
        <v>132</v>
      </c>
    </row>
    <row r="121" spans="1:5" ht="25.5">
      <c r="A121" s="384" t="s">
        <v>442</v>
      </c>
      <c r="B121" s="388" t="s">
        <v>404</v>
      </c>
      <c r="C121" s="385" t="s">
        <v>126</v>
      </c>
      <c r="D121" s="387">
        <v>0</v>
      </c>
      <c r="E121" s="369">
        <v>133</v>
      </c>
    </row>
    <row r="122" spans="1:5" ht="26.25" customHeight="1" thickBot="1">
      <c r="A122" s="442" t="s">
        <v>443</v>
      </c>
      <c r="B122" s="443" t="s">
        <v>406</v>
      </c>
      <c r="C122" s="398" t="s">
        <v>126</v>
      </c>
      <c r="D122" s="399">
        <v>0</v>
      </c>
      <c r="E122" s="369">
        <v>134</v>
      </c>
    </row>
    <row r="123" spans="1:5" ht="12.75" customHeight="1">
      <c r="A123" s="444">
        <v>48</v>
      </c>
      <c r="B123" s="445" t="s">
        <v>366</v>
      </c>
      <c r="C123" s="445" t="s">
        <v>606</v>
      </c>
      <c r="D123" s="446">
        <v>0</v>
      </c>
      <c r="E123" s="369">
        <v>135</v>
      </c>
    </row>
    <row r="124" spans="1:5" ht="12.75" customHeight="1">
      <c r="A124" s="447">
        <v>49</v>
      </c>
      <c r="B124" s="418" t="s">
        <v>367</v>
      </c>
      <c r="C124" s="418" t="s">
        <v>606</v>
      </c>
      <c r="D124" s="419">
        <v>0</v>
      </c>
      <c r="E124" s="369">
        <v>136</v>
      </c>
    </row>
    <row r="125" spans="1:5" ht="12.75" customHeight="1">
      <c r="A125" s="447">
        <v>50</v>
      </c>
      <c r="B125" s="418" t="s">
        <v>368</v>
      </c>
      <c r="C125" s="418" t="s">
        <v>606</v>
      </c>
      <c r="D125" s="419">
        <v>0</v>
      </c>
      <c r="E125" s="369">
        <v>137</v>
      </c>
    </row>
    <row r="126" spans="1:5" ht="15" customHeight="1" thickBot="1">
      <c r="A126" s="448">
        <v>51</v>
      </c>
      <c r="B126" s="421" t="s">
        <v>369</v>
      </c>
      <c r="C126" s="421" t="s">
        <v>126</v>
      </c>
      <c r="D126" s="422">
        <v>0</v>
      </c>
      <c r="E126" s="369">
        <v>138</v>
      </c>
    </row>
    <row r="127" spans="1:5" s="415" customFormat="1" ht="12.75" customHeight="1">
      <c r="A127" s="449" t="s">
        <v>444</v>
      </c>
      <c r="B127" s="450"/>
      <c r="C127" s="450"/>
      <c r="D127" s="451"/>
      <c r="E127" s="414">
        <v>139</v>
      </c>
    </row>
    <row r="128" spans="1:5" ht="15" customHeight="1">
      <c r="A128" s="452">
        <v>52</v>
      </c>
      <c r="B128" s="453" t="s">
        <v>445</v>
      </c>
      <c r="C128" s="454" t="s">
        <v>606</v>
      </c>
      <c r="D128" s="455">
        <v>2</v>
      </c>
      <c r="E128" s="369">
        <v>140</v>
      </c>
    </row>
    <row r="129" spans="1:5" ht="15">
      <c r="A129" s="452">
        <v>53</v>
      </c>
      <c r="B129" s="453" t="s">
        <v>446</v>
      </c>
      <c r="C129" s="454" t="s">
        <v>606</v>
      </c>
      <c r="D129" s="455">
        <v>1</v>
      </c>
      <c r="E129" s="369">
        <v>141</v>
      </c>
    </row>
    <row r="130" spans="1:5" ht="27" customHeight="1" thickBot="1">
      <c r="A130" s="456">
        <v>54</v>
      </c>
      <c r="B130" s="457" t="s">
        <v>447</v>
      </c>
      <c r="C130" s="458" t="s">
        <v>126</v>
      </c>
      <c r="D130" s="459">
        <v>15445.4</v>
      </c>
      <c r="E130" s="369">
        <v>142</v>
      </c>
    </row>
  </sheetData>
  <mergeCells count="28"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4:D54"/>
    <mergeCell ref="C55:D55"/>
    <mergeCell ref="C58:D58"/>
    <mergeCell ref="C59:D59"/>
    <mergeCell ref="C56:D56"/>
    <mergeCell ref="C60:D60"/>
    <mergeCell ref="C62:D62"/>
    <mergeCell ref="C63:D63"/>
    <mergeCell ref="C64:D64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6" width="13.7109375" style="0" customWidth="1"/>
    <col min="7" max="7" width="20.57421875" style="0" customWidth="1"/>
    <col min="8" max="8" width="21.140625" style="0" customWidth="1"/>
    <col min="9" max="9" width="8.28125" style="0" customWidth="1"/>
    <col min="10" max="10" width="10.28125" style="0" customWidth="1"/>
    <col min="11" max="11" width="15.57421875" style="0" customWidth="1"/>
    <col min="12" max="12" width="14.8515625" style="0" customWidth="1"/>
    <col min="13" max="13" width="13.8515625" style="0" customWidth="1"/>
    <col min="14" max="15" width="12.140625" style="0" customWidth="1"/>
    <col min="16" max="16" width="13.00390625" style="0" customWidth="1"/>
    <col min="17" max="17" width="14.8515625" style="0" customWidth="1"/>
    <col min="18" max="18" width="12.57421875" style="0" customWidth="1"/>
  </cols>
  <sheetData>
    <row r="1" spans="2:6" ht="57" customHeight="1">
      <c r="B1" s="514" t="s">
        <v>218</v>
      </c>
      <c r="C1" s="515"/>
      <c r="D1" s="515"/>
      <c r="E1" s="515"/>
      <c r="F1" s="71"/>
    </row>
    <row r="2" spans="2:18" ht="16.5">
      <c r="B2" s="42"/>
      <c r="C2" s="509" t="s">
        <v>449</v>
      </c>
      <c r="D2" s="516"/>
      <c r="E2" s="516"/>
      <c r="F2" s="73"/>
      <c r="G2" s="74"/>
      <c r="H2" s="74"/>
      <c r="I2" s="74"/>
      <c r="J2" s="75"/>
      <c r="K2" s="76"/>
      <c r="L2" s="76"/>
      <c r="M2" s="76"/>
      <c r="N2" s="76"/>
      <c r="O2" s="76"/>
      <c r="P2" s="76"/>
      <c r="Q2" s="76">
        <v>0</v>
      </c>
      <c r="R2" s="76"/>
    </row>
    <row r="3" spans="2:6" ht="16.5">
      <c r="B3" s="42"/>
      <c r="C3" s="509" t="s">
        <v>450</v>
      </c>
      <c r="D3" s="509"/>
      <c r="E3" s="509"/>
      <c r="F3" s="72"/>
    </row>
    <row r="4" spans="2:6" ht="16.5">
      <c r="B4" s="77"/>
      <c r="C4" s="509" t="s">
        <v>451</v>
      </c>
      <c r="D4" s="509"/>
      <c r="E4" s="509"/>
      <c r="F4" s="72"/>
    </row>
    <row r="5" spans="2:6" ht="16.5">
      <c r="B5" s="77"/>
      <c r="C5" s="509" t="s">
        <v>452</v>
      </c>
      <c r="D5" s="509"/>
      <c r="E5" s="509"/>
      <c r="F5" s="72"/>
    </row>
    <row r="6" spans="2:3" ht="16.5" customHeight="1">
      <c r="B6" s="77"/>
      <c r="C6" s="78"/>
    </row>
    <row r="7" spans="1:6" ht="15.75" customHeight="1">
      <c r="A7" s="510" t="s">
        <v>255</v>
      </c>
      <c r="B7" s="510"/>
      <c r="C7" s="510"/>
      <c r="D7" s="510"/>
      <c r="E7" s="510"/>
      <c r="F7" s="79"/>
    </row>
    <row r="8" spans="1:6" ht="15.75" customHeight="1">
      <c r="A8" s="510"/>
      <c r="B8" s="510"/>
      <c r="C8" s="510"/>
      <c r="D8" s="510"/>
      <c r="E8" s="510"/>
      <c r="F8" s="79"/>
    </row>
    <row r="9" spans="1:6" ht="32.25" customHeight="1">
      <c r="A9" s="510"/>
      <c r="B9" s="510"/>
      <c r="C9" s="510"/>
      <c r="D9" s="510"/>
      <c r="E9" s="510"/>
      <c r="F9" s="79"/>
    </row>
    <row r="10" spans="2:6" ht="16.5" customHeight="1">
      <c r="B10" s="79"/>
      <c r="C10" s="79"/>
      <c r="D10" s="79"/>
      <c r="E10" s="294">
        <v>20.79</v>
      </c>
      <c r="F10" s="79"/>
    </row>
    <row r="11" spans="1:8" ht="108" customHeight="1">
      <c r="A11" s="80" t="s">
        <v>453</v>
      </c>
      <c r="B11" s="80" t="s">
        <v>234</v>
      </c>
      <c r="C11" s="80" t="s">
        <v>454</v>
      </c>
      <c r="D11" s="80" t="s">
        <v>455</v>
      </c>
      <c r="E11" s="80" t="s">
        <v>456</v>
      </c>
      <c r="F11" s="1" t="s">
        <v>235</v>
      </c>
      <c r="G11" s="1" t="s">
        <v>236</v>
      </c>
      <c r="H11" s="1" t="s">
        <v>219</v>
      </c>
    </row>
    <row r="12" spans="1:8" ht="19.5" customHeight="1">
      <c r="A12" s="81">
        <v>1</v>
      </c>
      <c r="B12" s="81">
        <v>2</v>
      </c>
      <c r="C12" s="82">
        <v>3</v>
      </c>
      <c r="D12" s="83">
        <v>4</v>
      </c>
      <c r="E12" s="83">
        <v>5</v>
      </c>
      <c r="F12" s="83">
        <v>6</v>
      </c>
      <c r="G12" s="84">
        <v>7</v>
      </c>
      <c r="H12" s="84">
        <v>8</v>
      </c>
    </row>
    <row r="13" spans="1:8" ht="23.25" customHeight="1">
      <c r="A13" s="511" t="s">
        <v>457</v>
      </c>
      <c r="B13" s="512"/>
      <c r="C13" s="513"/>
      <c r="D13" s="85">
        <v>5093.09</v>
      </c>
      <c r="E13" s="86">
        <v>3.71</v>
      </c>
      <c r="F13" s="493" t="s">
        <v>256</v>
      </c>
      <c r="G13" s="493" t="s">
        <v>257</v>
      </c>
      <c r="H13" s="493" t="s">
        <v>458</v>
      </c>
    </row>
    <row r="14" spans="1:8" ht="0.75" customHeight="1" hidden="1">
      <c r="A14" s="87"/>
      <c r="B14" s="504" t="s">
        <v>459</v>
      </c>
      <c r="C14" s="505"/>
      <c r="D14" s="506"/>
      <c r="E14" s="507"/>
      <c r="F14" s="500"/>
      <c r="G14" s="500"/>
      <c r="H14" s="500"/>
    </row>
    <row r="15" spans="1:8" ht="20.25" customHeight="1">
      <c r="A15" s="88">
        <v>1</v>
      </c>
      <c r="B15" s="89" t="s">
        <v>460</v>
      </c>
      <c r="C15" s="90"/>
      <c r="D15" s="91"/>
      <c r="E15" s="92"/>
      <c r="F15" s="500"/>
      <c r="G15" s="500"/>
      <c r="H15" s="500"/>
    </row>
    <row r="16" spans="1:8" ht="36" customHeight="1">
      <c r="A16" s="93"/>
      <c r="B16" s="94" t="s">
        <v>461</v>
      </c>
      <c r="C16" s="90" t="s">
        <v>237</v>
      </c>
      <c r="D16" s="95"/>
      <c r="E16" s="96"/>
      <c r="F16" s="500"/>
      <c r="G16" s="500"/>
      <c r="H16" s="500"/>
    </row>
    <row r="17" spans="1:8" ht="70.5" customHeight="1" hidden="1">
      <c r="A17" s="93"/>
      <c r="B17" s="94"/>
      <c r="C17" s="90"/>
      <c r="D17" s="95"/>
      <c r="E17" s="96"/>
      <c r="F17" s="500"/>
      <c r="G17" s="500"/>
      <c r="H17" s="500"/>
    </row>
    <row r="18" spans="1:8" ht="0.75" customHeight="1" hidden="1">
      <c r="A18" s="93"/>
      <c r="B18" s="94" t="s">
        <v>462</v>
      </c>
      <c r="C18" s="90"/>
      <c r="D18" s="95"/>
      <c r="E18" s="96"/>
      <c r="F18" s="500"/>
      <c r="G18" s="500"/>
      <c r="H18" s="500"/>
    </row>
    <row r="19" spans="1:8" ht="107.25" customHeight="1">
      <c r="A19" s="93"/>
      <c r="B19" s="97" t="s">
        <v>463</v>
      </c>
      <c r="C19" s="98" t="s">
        <v>237</v>
      </c>
      <c r="D19" s="95"/>
      <c r="E19" s="96"/>
      <c r="F19" s="500"/>
      <c r="G19" s="500"/>
      <c r="H19" s="500"/>
    </row>
    <row r="20" spans="1:8" ht="69" customHeight="1">
      <c r="A20" s="99"/>
      <c r="B20" s="100" t="s">
        <v>464</v>
      </c>
      <c r="C20" s="90" t="s">
        <v>465</v>
      </c>
      <c r="D20" s="101"/>
      <c r="E20" s="102"/>
      <c r="F20" s="500"/>
      <c r="G20" s="500"/>
      <c r="H20" s="500"/>
    </row>
    <row r="21" spans="1:8" ht="51.75" customHeight="1">
      <c r="A21" s="103"/>
      <c r="B21" s="104" t="s">
        <v>466</v>
      </c>
      <c r="C21" s="105" t="s">
        <v>237</v>
      </c>
      <c r="D21" s="106"/>
      <c r="E21" s="107"/>
      <c r="F21" s="500"/>
      <c r="G21" s="500"/>
      <c r="H21" s="500"/>
    </row>
    <row r="22" spans="1:8" ht="24.75" customHeight="1" hidden="1">
      <c r="A22" s="108">
        <v>2</v>
      </c>
      <c r="B22" s="109" t="s">
        <v>467</v>
      </c>
      <c r="C22" s="110"/>
      <c r="D22" s="111"/>
      <c r="E22" s="112"/>
      <c r="F22" s="500"/>
      <c r="G22" s="500"/>
      <c r="H22" s="500"/>
    </row>
    <row r="23" spans="1:8" ht="51.75" customHeight="1" hidden="1">
      <c r="A23" s="103"/>
      <c r="B23" s="109" t="s">
        <v>468</v>
      </c>
      <c r="C23" s="110" t="s">
        <v>237</v>
      </c>
      <c r="D23" s="113"/>
      <c r="E23" s="96"/>
      <c r="F23" s="500"/>
      <c r="G23" s="500"/>
      <c r="H23" s="500"/>
    </row>
    <row r="24" spans="1:8" ht="51.75" customHeight="1" hidden="1">
      <c r="A24" s="103"/>
      <c r="B24" s="109" t="s">
        <v>469</v>
      </c>
      <c r="C24" s="110" t="s">
        <v>237</v>
      </c>
      <c r="D24" s="114"/>
      <c r="E24" s="96"/>
      <c r="F24" s="500"/>
      <c r="G24" s="500"/>
      <c r="H24" s="500"/>
    </row>
    <row r="25" spans="1:8" ht="51.75" customHeight="1" hidden="1">
      <c r="A25" s="115"/>
      <c r="B25" s="89" t="s">
        <v>470</v>
      </c>
      <c r="C25" s="105" t="s">
        <v>465</v>
      </c>
      <c r="D25" s="116"/>
      <c r="E25" s="102"/>
      <c r="F25" s="500"/>
      <c r="G25" s="500"/>
      <c r="H25" s="500"/>
    </row>
    <row r="26" spans="1:8" ht="33.75" customHeight="1">
      <c r="A26" s="93">
        <v>2</v>
      </c>
      <c r="B26" s="117" t="s">
        <v>471</v>
      </c>
      <c r="C26" s="118"/>
      <c r="D26" s="119"/>
      <c r="E26" s="120"/>
      <c r="F26" s="500"/>
      <c r="G26" s="500"/>
      <c r="H26" s="500"/>
    </row>
    <row r="27" spans="1:8" ht="87" customHeight="1">
      <c r="A27" s="93"/>
      <c r="B27" s="121" t="s">
        <v>472</v>
      </c>
      <c r="C27" s="98" t="s">
        <v>237</v>
      </c>
      <c r="D27" s="119"/>
      <c r="E27" s="120"/>
      <c r="F27" s="500"/>
      <c r="G27" s="500"/>
      <c r="H27" s="500"/>
    </row>
    <row r="28" spans="1:8" ht="53.25" customHeight="1" hidden="1">
      <c r="A28" s="93"/>
      <c r="B28" s="121" t="s">
        <v>473</v>
      </c>
      <c r="C28" s="98" t="s">
        <v>237</v>
      </c>
      <c r="D28" s="119"/>
      <c r="E28" s="120"/>
      <c r="F28" s="500"/>
      <c r="G28" s="500"/>
      <c r="H28" s="500"/>
    </row>
    <row r="29" spans="1:8" ht="54.75" customHeight="1">
      <c r="A29" s="93"/>
      <c r="B29" s="122" t="s">
        <v>474</v>
      </c>
      <c r="C29" s="90" t="s">
        <v>237</v>
      </c>
      <c r="D29" s="123"/>
      <c r="E29" s="120"/>
      <c r="F29" s="500"/>
      <c r="G29" s="500"/>
      <c r="H29" s="500"/>
    </row>
    <row r="30" spans="1:8" ht="54.75" customHeight="1">
      <c r="A30" s="93"/>
      <c r="B30" s="122" t="s">
        <v>475</v>
      </c>
      <c r="C30" s="124" t="s">
        <v>237</v>
      </c>
      <c r="D30" s="123"/>
      <c r="E30" s="120"/>
      <c r="F30" s="500"/>
      <c r="G30" s="500"/>
      <c r="H30" s="500"/>
    </row>
    <row r="31" spans="1:8" ht="55.5" customHeight="1">
      <c r="A31" s="93"/>
      <c r="B31" s="100" t="s">
        <v>476</v>
      </c>
      <c r="C31" s="90" t="s">
        <v>465</v>
      </c>
      <c r="D31" s="125"/>
      <c r="E31" s="126"/>
      <c r="F31" s="500"/>
      <c r="G31" s="500"/>
      <c r="H31" s="500"/>
    </row>
    <row r="32" spans="1:8" ht="35.25" customHeight="1">
      <c r="A32" s="127">
        <v>3</v>
      </c>
      <c r="B32" s="128" t="s">
        <v>477</v>
      </c>
      <c r="C32" s="129"/>
      <c r="D32" s="130"/>
      <c r="E32" s="130"/>
      <c r="F32" s="500"/>
      <c r="G32" s="500"/>
      <c r="H32" s="500"/>
    </row>
    <row r="33" spans="1:8" ht="53.25" customHeight="1">
      <c r="A33" s="131"/>
      <c r="B33" s="94" t="s">
        <v>478</v>
      </c>
      <c r="C33" s="132" t="s">
        <v>237</v>
      </c>
      <c r="D33" s="133"/>
      <c r="E33" s="134"/>
      <c r="F33" s="500"/>
      <c r="G33" s="500"/>
      <c r="H33" s="500"/>
    </row>
    <row r="34" spans="1:8" ht="73.5" customHeight="1">
      <c r="A34" s="131"/>
      <c r="B34" s="122" t="s">
        <v>479</v>
      </c>
      <c r="C34" s="110" t="s">
        <v>237</v>
      </c>
      <c r="D34" s="133"/>
      <c r="E34" s="134"/>
      <c r="F34" s="500"/>
      <c r="G34" s="500"/>
      <c r="H34" s="500"/>
    </row>
    <row r="35" spans="1:8" ht="36" customHeight="1">
      <c r="A35" s="131"/>
      <c r="B35" s="94" t="s">
        <v>480</v>
      </c>
      <c r="C35" s="135" t="s">
        <v>237</v>
      </c>
      <c r="D35" s="133"/>
      <c r="E35" s="134"/>
      <c r="F35" s="500"/>
      <c r="G35" s="500"/>
      <c r="H35" s="500"/>
    </row>
    <row r="36" spans="1:8" ht="57" customHeight="1">
      <c r="A36" s="93"/>
      <c r="B36" s="94" t="s">
        <v>448</v>
      </c>
      <c r="C36" s="136" t="s">
        <v>465</v>
      </c>
      <c r="D36" s="133"/>
      <c r="E36" s="134"/>
      <c r="F36" s="500"/>
      <c r="G36" s="500"/>
      <c r="H36" s="500"/>
    </row>
    <row r="37" spans="1:8" ht="41.25" customHeight="1">
      <c r="A37" s="115">
        <v>4</v>
      </c>
      <c r="B37" s="137" t="s">
        <v>481</v>
      </c>
      <c r="C37" s="138"/>
      <c r="D37" s="139"/>
      <c r="E37" s="140"/>
      <c r="F37" s="500"/>
      <c r="G37" s="500"/>
      <c r="H37" s="500"/>
    </row>
    <row r="38" spans="1:8" ht="57" customHeight="1">
      <c r="A38" s="131"/>
      <c r="B38" s="97" t="s">
        <v>482</v>
      </c>
      <c r="C38" s="138" t="s">
        <v>237</v>
      </c>
      <c r="D38" s="141"/>
      <c r="E38" s="142"/>
      <c r="F38" s="500"/>
      <c r="G38" s="500"/>
      <c r="H38" s="500"/>
    </row>
    <row r="39" spans="1:8" ht="57" customHeight="1">
      <c r="A39" s="108"/>
      <c r="B39" s="143" t="s">
        <v>483</v>
      </c>
      <c r="C39" s="144" t="s">
        <v>237</v>
      </c>
      <c r="D39" s="145"/>
      <c r="E39" s="146"/>
      <c r="F39" s="500"/>
      <c r="G39" s="500"/>
      <c r="H39" s="500"/>
    </row>
    <row r="40" spans="1:8" ht="57" customHeight="1">
      <c r="A40" s="108"/>
      <c r="B40" s="143" t="s">
        <v>448</v>
      </c>
      <c r="C40" s="147" t="s">
        <v>465</v>
      </c>
      <c r="D40" s="145"/>
      <c r="E40" s="146"/>
      <c r="F40" s="500"/>
      <c r="G40" s="500"/>
      <c r="H40" s="500"/>
    </row>
    <row r="41" spans="1:8" ht="35.25" customHeight="1">
      <c r="A41" s="88">
        <v>5</v>
      </c>
      <c r="B41" s="148" t="s">
        <v>484</v>
      </c>
      <c r="C41" s="149"/>
      <c r="D41" s="150"/>
      <c r="E41" s="140"/>
      <c r="F41" s="500"/>
      <c r="G41" s="500"/>
      <c r="H41" s="500"/>
    </row>
    <row r="42" spans="1:8" ht="23.25" customHeight="1">
      <c r="A42" s="93"/>
      <c r="B42" s="122" t="s">
        <v>485</v>
      </c>
      <c r="C42" s="151" t="s">
        <v>237</v>
      </c>
      <c r="D42" s="133"/>
      <c r="E42" s="134"/>
      <c r="F42" s="500"/>
      <c r="G42" s="500"/>
      <c r="H42" s="500"/>
    </row>
    <row r="43" spans="1:8" ht="39.75" customHeight="1">
      <c r="A43" s="131"/>
      <c r="B43" s="122" t="s">
        <v>486</v>
      </c>
      <c r="C43" s="110" t="s">
        <v>237</v>
      </c>
      <c r="D43" s="133"/>
      <c r="E43" s="134"/>
      <c r="F43" s="500"/>
      <c r="G43" s="500"/>
      <c r="H43" s="500"/>
    </row>
    <row r="44" spans="1:8" ht="73.5" customHeight="1">
      <c r="A44" s="93"/>
      <c r="B44" s="152" t="s">
        <v>487</v>
      </c>
      <c r="C44" s="135" t="s">
        <v>237</v>
      </c>
      <c r="D44" s="153"/>
      <c r="E44" s="142"/>
      <c r="F44" s="500"/>
      <c r="G44" s="500"/>
      <c r="H44" s="500"/>
    </row>
    <row r="45" spans="1:8" ht="103.5" customHeight="1" hidden="1">
      <c r="A45" s="93"/>
      <c r="B45" s="94" t="s">
        <v>488</v>
      </c>
      <c r="C45" s="154" t="s">
        <v>237</v>
      </c>
      <c r="D45" s="153"/>
      <c r="E45" s="142"/>
      <c r="F45" s="500"/>
      <c r="G45" s="500"/>
      <c r="H45" s="500"/>
    </row>
    <row r="46" spans="1:8" ht="20.25" customHeight="1">
      <c r="A46" s="93"/>
      <c r="B46" s="122" t="s">
        <v>489</v>
      </c>
      <c r="C46" s="154" t="s">
        <v>237</v>
      </c>
      <c r="D46" s="153"/>
      <c r="E46" s="142"/>
      <c r="F46" s="500"/>
      <c r="G46" s="500"/>
      <c r="H46" s="500"/>
    </row>
    <row r="47" spans="1:8" ht="36.75" customHeight="1">
      <c r="A47" s="93"/>
      <c r="B47" s="122" t="s">
        <v>488</v>
      </c>
      <c r="C47" s="90" t="s">
        <v>237</v>
      </c>
      <c r="D47" s="153"/>
      <c r="E47" s="142"/>
      <c r="F47" s="500"/>
      <c r="G47" s="500"/>
      <c r="H47" s="500"/>
    </row>
    <row r="48" spans="1:8" ht="1.5" customHeight="1" hidden="1">
      <c r="A48" s="93"/>
      <c r="B48" s="94" t="s">
        <v>490</v>
      </c>
      <c r="C48" s="154"/>
      <c r="D48" s="153"/>
      <c r="E48" s="142"/>
      <c r="F48" s="500"/>
      <c r="G48" s="500"/>
      <c r="H48" s="500"/>
    </row>
    <row r="49" spans="1:8" ht="90" customHeight="1" hidden="1">
      <c r="A49" s="93"/>
      <c r="B49" s="94" t="s">
        <v>491</v>
      </c>
      <c r="C49" s="90" t="s">
        <v>465</v>
      </c>
      <c r="D49" s="153"/>
      <c r="E49" s="142"/>
      <c r="F49" s="500"/>
      <c r="G49" s="500"/>
      <c r="H49" s="500"/>
    </row>
    <row r="50" spans="1:8" ht="33" customHeight="1" hidden="1">
      <c r="A50" s="93">
        <v>6</v>
      </c>
      <c r="B50" s="155" t="s">
        <v>492</v>
      </c>
      <c r="C50" s="156" t="s">
        <v>242</v>
      </c>
      <c r="D50" s="157">
        <v>0</v>
      </c>
      <c r="E50" s="96">
        <v>0</v>
      </c>
      <c r="F50" s="500"/>
      <c r="G50" s="500"/>
      <c r="H50" s="500"/>
    </row>
    <row r="51" spans="1:8" ht="138.75" customHeight="1" hidden="1">
      <c r="A51" s="93"/>
      <c r="B51" s="155" t="s">
        <v>493</v>
      </c>
      <c r="C51" s="156"/>
      <c r="D51" s="157"/>
      <c r="E51" s="96"/>
      <c r="F51" s="500"/>
      <c r="G51" s="500"/>
      <c r="H51" s="500"/>
    </row>
    <row r="52" spans="1:8" ht="144" customHeight="1" hidden="1">
      <c r="A52" s="93"/>
      <c r="B52" s="94" t="s">
        <v>494</v>
      </c>
      <c r="C52" s="154" t="s">
        <v>242</v>
      </c>
      <c r="D52" s="157"/>
      <c r="E52" s="96"/>
      <c r="F52" s="500"/>
      <c r="G52" s="500"/>
      <c r="H52" s="500"/>
    </row>
    <row r="53" spans="1:8" ht="107.25" customHeight="1" hidden="1">
      <c r="A53" s="93"/>
      <c r="B53" s="155" t="s">
        <v>495</v>
      </c>
      <c r="C53" s="154" t="s">
        <v>242</v>
      </c>
      <c r="D53" s="157"/>
      <c r="E53" s="96"/>
      <c r="F53" s="500"/>
      <c r="G53" s="500"/>
      <c r="H53" s="500"/>
    </row>
    <row r="54" spans="1:8" ht="27" customHeight="1">
      <c r="A54" s="131"/>
      <c r="B54" s="158" t="s">
        <v>496</v>
      </c>
      <c r="C54" s="90" t="s">
        <v>237</v>
      </c>
      <c r="D54" s="157"/>
      <c r="E54" s="96"/>
      <c r="F54" s="500"/>
      <c r="G54" s="500"/>
      <c r="H54" s="500"/>
    </row>
    <row r="55" spans="1:8" ht="54" customHeight="1" hidden="1">
      <c r="A55" s="131">
        <v>6</v>
      </c>
      <c r="B55" s="159" t="s">
        <v>492</v>
      </c>
      <c r="C55" s="160"/>
      <c r="D55" s="119"/>
      <c r="E55" s="120"/>
      <c r="F55" s="500"/>
      <c r="G55" s="500"/>
      <c r="H55" s="500"/>
    </row>
    <row r="56" spans="1:8" ht="54" customHeight="1" hidden="1">
      <c r="A56" s="131"/>
      <c r="B56" s="161" t="s">
        <v>493</v>
      </c>
      <c r="C56" s="160"/>
      <c r="D56" s="119"/>
      <c r="E56" s="120"/>
      <c r="F56" s="500"/>
      <c r="G56" s="500"/>
      <c r="H56" s="500"/>
    </row>
    <row r="57" spans="1:8" ht="54" customHeight="1" hidden="1">
      <c r="A57" s="131"/>
      <c r="B57" s="104" t="s">
        <v>497</v>
      </c>
      <c r="C57" s="162" t="s">
        <v>237</v>
      </c>
      <c r="D57" s="119"/>
      <c r="E57" s="120"/>
      <c r="F57" s="500"/>
      <c r="G57" s="500"/>
      <c r="H57" s="500"/>
    </row>
    <row r="58" spans="1:8" ht="54" customHeight="1" hidden="1">
      <c r="A58" s="131"/>
      <c r="B58" s="104" t="s">
        <v>498</v>
      </c>
      <c r="C58" s="162" t="s">
        <v>237</v>
      </c>
      <c r="D58" s="119"/>
      <c r="E58" s="120"/>
      <c r="F58" s="500"/>
      <c r="G58" s="500"/>
      <c r="H58" s="500"/>
    </row>
    <row r="59" spans="1:8" ht="54" customHeight="1" hidden="1">
      <c r="A59" s="131"/>
      <c r="B59" s="104" t="s">
        <v>448</v>
      </c>
      <c r="C59" s="98" t="s">
        <v>465</v>
      </c>
      <c r="D59" s="119"/>
      <c r="E59" s="120"/>
      <c r="F59" s="500"/>
      <c r="G59" s="500"/>
      <c r="H59" s="500"/>
    </row>
    <row r="60" spans="1:8" ht="54" customHeight="1" hidden="1">
      <c r="A60" s="131"/>
      <c r="B60" s="161" t="s">
        <v>496</v>
      </c>
      <c r="C60" s="162" t="s">
        <v>237</v>
      </c>
      <c r="D60" s="119"/>
      <c r="E60" s="120"/>
      <c r="F60" s="500"/>
      <c r="G60" s="500"/>
      <c r="H60" s="500"/>
    </row>
    <row r="61" spans="1:8" ht="54" customHeight="1" hidden="1">
      <c r="A61" s="131"/>
      <c r="B61" s="161" t="s">
        <v>499</v>
      </c>
      <c r="C61" s="162" t="s">
        <v>237</v>
      </c>
      <c r="D61" s="119"/>
      <c r="E61" s="120"/>
      <c r="F61" s="500"/>
      <c r="G61" s="500"/>
      <c r="H61" s="500"/>
    </row>
    <row r="62" spans="1:8" ht="54" customHeight="1" hidden="1">
      <c r="A62" s="131"/>
      <c r="B62" s="163" t="s">
        <v>500</v>
      </c>
      <c r="C62" s="151" t="s">
        <v>237</v>
      </c>
      <c r="D62" s="119"/>
      <c r="E62" s="120"/>
      <c r="F62" s="500"/>
      <c r="G62" s="500"/>
      <c r="H62" s="500"/>
    </row>
    <row r="63" spans="1:8" ht="54" customHeight="1">
      <c r="A63" s="108"/>
      <c r="B63" s="143" t="s">
        <v>501</v>
      </c>
      <c r="C63" s="105" t="s">
        <v>465</v>
      </c>
      <c r="D63" s="164"/>
      <c r="E63" s="126"/>
      <c r="F63" s="500"/>
      <c r="G63" s="500"/>
      <c r="H63" s="500"/>
    </row>
    <row r="64" spans="1:8" ht="36" customHeight="1">
      <c r="A64" s="127">
        <v>6</v>
      </c>
      <c r="B64" s="165" t="s">
        <v>502</v>
      </c>
      <c r="C64" s="166"/>
      <c r="D64" s="167"/>
      <c r="E64" s="107"/>
      <c r="F64" s="500"/>
      <c r="G64" s="500"/>
      <c r="H64" s="500"/>
    </row>
    <row r="65" spans="1:8" ht="53.25" customHeight="1">
      <c r="A65" s="131"/>
      <c r="B65" s="122" t="s">
        <v>503</v>
      </c>
      <c r="C65" s="168" t="s">
        <v>237</v>
      </c>
      <c r="D65" s="119"/>
      <c r="E65" s="120"/>
      <c r="F65" s="500"/>
      <c r="G65" s="500"/>
      <c r="H65" s="500"/>
    </row>
    <row r="66" spans="1:8" ht="42" customHeight="1">
      <c r="A66" s="131"/>
      <c r="B66" s="122" t="s">
        <v>504</v>
      </c>
      <c r="C66" s="169" t="s">
        <v>237</v>
      </c>
      <c r="D66" s="119"/>
      <c r="E66" s="120"/>
      <c r="F66" s="500"/>
      <c r="G66" s="500"/>
      <c r="H66" s="500"/>
    </row>
    <row r="67" spans="1:8" ht="57" customHeight="1">
      <c r="A67" s="131"/>
      <c r="B67" s="122" t="s">
        <v>505</v>
      </c>
      <c r="C67" s="170" t="s">
        <v>237</v>
      </c>
      <c r="D67" s="119"/>
      <c r="E67" s="120"/>
      <c r="F67" s="500"/>
      <c r="G67" s="500"/>
      <c r="H67" s="500"/>
    </row>
    <row r="68" spans="1:8" ht="54" customHeight="1">
      <c r="A68" s="93"/>
      <c r="B68" s="171" t="s">
        <v>448</v>
      </c>
      <c r="C68" s="172" t="s">
        <v>465</v>
      </c>
      <c r="D68" s="164"/>
      <c r="E68" s="126"/>
      <c r="F68" s="500"/>
      <c r="G68" s="500"/>
      <c r="H68" s="500"/>
    </row>
    <row r="69" spans="1:8" ht="35.25" customHeight="1">
      <c r="A69" s="88">
        <v>7</v>
      </c>
      <c r="B69" s="148" t="s">
        <v>506</v>
      </c>
      <c r="C69" s="129"/>
      <c r="D69" s="173"/>
      <c r="E69" s="112"/>
      <c r="F69" s="500"/>
      <c r="G69" s="500"/>
      <c r="H69" s="500"/>
    </row>
    <row r="70" spans="1:8" ht="87" customHeight="1">
      <c r="A70" s="93"/>
      <c r="B70" s="122" t="s">
        <v>507</v>
      </c>
      <c r="C70" s="129" t="s">
        <v>237</v>
      </c>
      <c r="D70" s="119"/>
      <c r="E70" s="120"/>
      <c r="F70" s="500"/>
      <c r="G70" s="500"/>
      <c r="H70" s="500"/>
    </row>
    <row r="71" spans="1:8" ht="57" customHeight="1">
      <c r="A71" s="99"/>
      <c r="B71" s="171" t="s">
        <v>448</v>
      </c>
      <c r="C71" s="98" t="s">
        <v>465</v>
      </c>
      <c r="D71" s="164"/>
      <c r="E71" s="126"/>
      <c r="F71" s="500"/>
      <c r="G71" s="500"/>
      <c r="H71" s="500"/>
    </row>
    <row r="72" spans="1:8" ht="38.25" customHeight="1">
      <c r="A72" s="88">
        <v>8</v>
      </c>
      <c r="B72" s="89" t="s">
        <v>508</v>
      </c>
      <c r="C72" s="174"/>
      <c r="D72" s="173"/>
      <c r="E72" s="112"/>
      <c r="F72" s="500"/>
      <c r="G72" s="500"/>
      <c r="H72" s="500"/>
    </row>
    <row r="73" spans="1:8" ht="42" customHeight="1">
      <c r="A73" s="131"/>
      <c r="B73" s="122" t="s">
        <v>509</v>
      </c>
      <c r="C73" s="175" t="s">
        <v>237</v>
      </c>
      <c r="D73" s="119"/>
      <c r="E73" s="120"/>
      <c r="F73" s="500"/>
      <c r="G73" s="500"/>
      <c r="H73" s="500"/>
    </row>
    <row r="74" spans="1:8" ht="54" customHeight="1">
      <c r="A74" s="99"/>
      <c r="B74" s="100" t="s">
        <v>448</v>
      </c>
      <c r="C74" s="136" t="s">
        <v>465</v>
      </c>
      <c r="D74" s="164"/>
      <c r="E74" s="126"/>
      <c r="F74" s="500"/>
      <c r="G74" s="500"/>
      <c r="H74" s="500"/>
    </row>
    <row r="75" spans="1:8" ht="93" customHeight="1">
      <c r="A75" s="115">
        <v>9</v>
      </c>
      <c r="B75" s="89" t="s">
        <v>510</v>
      </c>
      <c r="C75" s="110" t="s">
        <v>237</v>
      </c>
      <c r="D75" s="167"/>
      <c r="E75" s="107"/>
      <c r="F75" s="500"/>
      <c r="G75" s="500"/>
      <c r="H75" s="500"/>
    </row>
    <row r="76" spans="1:8" ht="54" customHeight="1">
      <c r="A76" s="88">
        <v>10</v>
      </c>
      <c r="B76" s="148" t="s">
        <v>511</v>
      </c>
      <c r="C76" s="176"/>
      <c r="D76" s="173"/>
      <c r="E76" s="112"/>
      <c r="F76" s="500"/>
      <c r="G76" s="500"/>
      <c r="H76" s="500"/>
    </row>
    <row r="77" spans="1:8" ht="72" customHeight="1">
      <c r="A77" s="93"/>
      <c r="B77" s="155" t="s">
        <v>512</v>
      </c>
      <c r="C77" s="129" t="s">
        <v>237</v>
      </c>
      <c r="D77" s="119"/>
      <c r="E77" s="120"/>
      <c r="F77" s="500"/>
      <c r="G77" s="500"/>
      <c r="H77" s="500"/>
    </row>
    <row r="78" spans="1:8" ht="54" customHeight="1">
      <c r="A78" s="99"/>
      <c r="B78" s="177" t="s">
        <v>513</v>
      </c>
      <c r="C78" s="129" t="s">
        <v>465</v>
      </c>
      <c r="D78" s="164"/>
      <c r="E78" s="126"/>
      <c r="F78" s="500"/>
      <c r="G78" s="500"/>
      <c r="H78" s="500"/>
    </row>
    <row r="79" spans="1:8" ht="41.25" customHeight="1">
      <c r="A79" s="115">
        <v>11</v>
      </c>
      <c r="B79" s="148" t="s">
        <v>514</v>
      </c>
      <c r="C79" s="178"/>
      <c r="D79" s="179"/>
      <c r="E79" s="92"/>
      <c r="F79" s="500"/>
      <c r="G79" s="500"/>
      <c r="H79" s="500"/>
    </row>
    <row r="80" spans="1:8" ht="42" customHeight="1">
      <c r="A80" s="131"/>
      <c r="B80" s="94" t="s">
        <v>498</v>
      </c>
      <c r="C80" s="169" t="s">
        <v>237</v>
      </c>
      <c r="D80" s="119"/>
      <c r="E80" s="120"/>
      <c r="F80" s="500"/>
      <c r="G80" s="500"/>
      <c r="H80" s="500"/>
    </row>
    <row r="81" spans="1:8" ht="54" customHeight="1">
      <c r="A81" s="131"/>
      <c r="B81" s="180" t="s">
        <v>515</v>
      </c>
      <c r="C81" s="168" t="s">
        <v>237</v>
      </c>
      <c r="D81" s="119"/>
      <c r="E81" s="120"/>
      <c r="F81" s="500"/>
      <c r="G81" s="500"/>
      <c r="H81" s="500"/>
    </row>
    <row r="82" spans="1:8" ht="54" customHeight="1">
      <c r="A82" s="131"/>
      <c r="B82" s="122" t="s">
        <v>516</v>
      </c>
      <c r="C82" s="169" t="s">
        <v>465</v>
      </c>
      <c r="D82" s="119"/>
      <c r="E82" s="120"/>
      <c r="F82" s="500"/>
      <c r="G82" s="500"/>
      <c r="H82" s="500"/>
    </row>
    <row r="83" spans="1:8" ht="42.75" customHeight="1">
      <c r="A83" s="131"/>
      <c r="B83" s="171" t="s">
        <v>517</v>
      </c>
      <c r="C83" s="170" t="s">
        <v>465</v>
      </c>
      <c r="D83" s="157"/>
      <c r="E83" s="96"/>
      <c r="F83" s="501"/>
      <c r="G83" s="501"/>
      <c r="H83" s="501"/>
    </row>
    <row r="84" spans="1:8" ht="54" customHeight="1" hidden="1">
      <c r="A84" s="108">
        <v>11</v>
      </c>
      <c r="B84" s="177" t="s">
        <v>518</v>
      </c>
      <c r="C84" s="181"/>
      <c r="D84" s="119"/>
      <c r="E84" s="120"/>
      <c r="F84" s="182"/>
      <c r="G84" s="182"/>
      <c r="H84" s="182"/>
    </row>
    <row r="85" spans="1:8" ht="54" customHeight="1" hidden="1">
      <c r="A85" s="103"/>
      <c r="B85" s="109" t="s">
        <v>519</v>
      </c>
      <c r="C85" s="110" t="s">
        <v>237</v>
      </c>
      <c r="D85" s="119"/>
      <c r="E85" s="120"/>
      <c r="F85" s="182"/>
      <c r="G85" s="182"/>
      <c r="H85" s="182"/>
    </row>
    <row r="86" spans="1:8" ht="54" customHeight="1" hidden="1">
      <c r="A86" s="103"/>
      <c r="B86" s="109" t="s">
        <v>520</v>
      </c>
      <c r="C86" s="110" t="s">
        <v>237</v>
      </c>
      <c r="D86" s="119"/>
      <c r="E86" s="120"/>
      <c r="F86" s="182"/>
      <c r="G86" s="182"/>
      <c r="H86" s="182"/>
    </row>
    <row r="87" spans="1:8" ht="54" customHeight="1" hidden="1">
      <c r="A87" s="103"/>
      <c r="B87" s="109" t="s">
        <v>521</v>
      </c>
      <c r="C87" s="110" t="s">
        <v>237</v>
      </c>
      <c r="D87" s="119"/>
      <c r="E87" s="120"/>
      <c r="F87" s="182"/>
      <c r="G87" s="182"/>
      <c r="H87" s="182"/>
    </row>
    <row r="88" spans="1:8" ht="54" customHeight="1" hidden="1">
      <c r="A88" s="103"/>
      <c r="B88" s="109" t="s">
        <v>505</v>
      </c>
      <c r="C88" s="110" t="s">
        <v>237</v>
      </c>
      <c r="D88" s="119"/>
      <c r="E88" s="120"/>
      <c r="F88" s="182"/>
      <c r="G88" s="182"/>
      <c r="H88" s="182"/>
    </row>
    <row r="89" spans="1:8" ht="34.5" customHeight="1" hidden="1">
      <c r="A89" s="103"/>
      <c r="B89" s="109" t="s">
        <v>448</v>
      </c>
      <c r="C89" s="175" t="s">
        <v>465</v>
      </c>
      <c r="D89" s="119"/>
      <c r="E89" s="120"/>
      <c r="F89" s="182"/>
      <c r="G89" s="182"/>
      <c r="H89" s="182"/>
    </row>
    <row r="90" spans="1:8" ht="52.5" customHeight="1" hidden="1">
      <c r="A90" s="103"/>
      <c r="B90" s="109" t="s">
        <v>503</v>
      </c>
      <c r="C90" s="110" t="s">
        <v>242</v>
      </c>
      <c r="D90" s="119"/>
      <c r="E90" s="120"/>
      <c r="F90" s="182"/>
      <c r="G90" s="182"/>
      <c r="H90" s="182"/>
    </row>
    <row r="91" spans="1:8" ht="53.25" customHeight="1" hidden="1">
      <c r="A91" s="103"/>
      <c r="B91" s="109" t="s">
        <v>522</v>
      </c>
      <c r="C91" s="110" t="s">
        <v>242</v>
      </c>
      <c r="D91" s="119"/>
      <c r="E91" s="120"/>
      <c r="F91" s="182"/>
      <c r="G91" s="182"/>
      <c r="H91" s="182"/>
    </row>
    <row r="92" spans="1:8" ht="34.5" customHeight="1" hidden="1">
      <c r="A92" s="103"/>
      <c r="B92" s="109" t="s">
        <v>523</v>
      </c>
      <c r="C92" s="110" t="s">
        <v>242</v>
      </c>
      <c r="D92" s="119"/>
      <c r="E92" s="120"/>
      <c r="F92" s="182"/>
      <c r="G92" s="182"/>
      <c r="H92" s="182"/>
    </row>
    <row r="93" spans="1:8" ht="53.25" customHeight="1" hidden="1">
      <c r="A93" s="103"/>
      <c r="B93" s="109" t="s">
        <v>505</v>
      </c>
      <c r="C93" s="110" t="s">
        <v>242</v>
      </c>
      <c r="D93" s="164"/>
      <c r="E93" s="126"/>
      <c r="F93" s="182"/>
      <c r="G93" s="182"/>
      <c r="H93" s="182"/>
    </row>
    <row r="94" spans="1:8" ht="51.75" customHeight="1" hidden="1">
      <c r="A94" s="103"/>
      <c r="B94" s="109" t="s">
        <v>448</v>
      </c>
      <c r="C94" s="105" t="s">
        <v>465</v>
      </c>
      <c r="D94" s="183"/>
      <c r="E94" s="184"/>
      <c r="F94" s="185"/>
      <c r="G94" s="185"/>
      <c r="H94" s="185"/>
    </row>
    <row r="95" spans="1:8" ht="42.75" customHeight="1">
      <c r="A95" s="508" t="s">
        <v>524</v>
      </c>
      <c r="B95" s="508"/>
      <c r="C95" s="508"/>
      <c r="D95" s="186">
        <v>13494.62</v>
      </c>
      <c r="E95" s="187">
        <v>9.83</v>
      </c>
      <c r="F95" s="497" t="s">
        <v>256</v>
      </c>
      <c r="G95" s="493" t="s">
        <v>257</v>
      </c>
      <c r="H95" s="493" t="s">
        <v>458</v>
      </c>
    </row>
    <row r="96" spans="1:20" s="191" customFormat="1" ht="45" customHeight="1">
      <c r="A96" s="115">
        <v>12</v>
      </c>
      <c r="B96" s="89" t="s">
        <v>525</v>
      </c>
      <c r="C96" s="188"/>
      <c r="D96" s="189"/>
      <c r="E96" s="190"/>
      <c r="F96" s="498"/>
      <c r="G96" s="494"/>
      <c r="H96" s="494"/>
      <c r="I96"/>
      <c r="J96"/>
      <c r="K96"/>
      <c r="L96"/>
      <c r="M96"/>
      <c r="N96"/>
      <c r="O96"/>
      <c r="P96"/>
      <c r="Q96"/>
      <c r="R96"/>
      <c r="S96"/>
      <c r="T96"/>
    </row>
    <row r="97" spans="1:8" ht="131.25" customHeight="1" hidden="1">
      <c r="A97" s="131"/>
      <c r="B97" s="94" t="s">
        <v>526</v>
      </c>
      <c r="C97" s="188"/>
      <c r="D97" s="192"/>
      <c r="E97" s="193"/>
      <c r="F97" s="498"/>
      <c r="G97" s="494"/>
      <c r="H97" s="494"/>
    </row>
    <row r="98" spans="1:8" ht="54" customHeight="1" hidden="1">
      <c r="A98" s="131"/>
      <c r="B98" s="94" t="s">
        <v>526</v>
      </c>
      <c r="C98" s="103" t="s">
        <v>242</v>
      </c>
      <c r="D98" s="194"/>
      <c r="E98" s="195"/>
      <c r="F98" s="498"/>
      <c r="G98" s="494"/>
      <c r="H98" s="494"/>
    </row>
    <row r="99" spans="1:8" ht="169.5" customHeight="1" hidden="1">
      <c r="A99" s="131"/>
      <c r="B99" s="94" t="s">
        <v>527</v>
      </c>
      <c r="C99" s="105"/>
      <c r="D99" s="194"/>
      <c r="E99" s="195"/>
      <c r="F99" s="498"/>
      <c r="G99" s="494"/>
      <c r="H99" s="494"/>
    </row>
    <row r="100" spans="1:8" ht="106.5" customHeight="1" hidden="1">
      <c r="A100" s="131"/>
      <c r="B100" s="94" t="s">
        <v>528</v>
      </c>
      <c r="C100" s="105"/>
      <c r="D100" s="194"/>
      <c r="E100" s="195"/>
      <c r="F100" s="498"/>
      <c r="G100" s="494"/>
      <c r="H100" s="494"/>
    </row>
    <row r="101" spans="1:8" ht="26.25" customHeight="1">
      <c r="A101" s="131"/>
      <c r="B101" s="122" t="s">
        <v>529</v>
      </c>
      <c r="C101" s="105" t="s">
        <v>237</v>
      </c>
      <c r="D101" s="194"/>
      <c r="E101" s="195"/>
      <c r="F101" s="498"/>
      <c r="G101" s="494"/>
      <c r="H101" s="494"/>
    </row>
    <row r="102" spans="1:8" ht="72" customHeight="1" hidden="1">
      <c r="A102" s="93"/>
      <c r="B102" s="94" t="s">
        <v>527</v>
      </c>
      <c r="C102" s="196" t="s">
        <v>237</v>
      </c>
      <c r="D102" s="197"/>
      <c r="E102" s="198"/>
      <c r="F102" s="498"/>
      <c r="G102" s="494"/>
      <c r="H102" s="494"/>
    </row>
    <row r="103" spans="1:8" ht="53.25" customHeight="1">
      <c r="A103" s="99"/>
      <c r="B103" s="100" t="s">
        <v>448</v>
      </c>
      <c r="C103" s="90" t="s">
        <v>465</v>
      </c>
      <c r="D103" s="199"/>
      <c r="E103" s="200"/>
      <c r="F103" s="498"/>
      <c r="G103" s="494"/>
      <c r="H103" s="494"/>
    </row>
    <row r="104" spans="1:8" ht="53.25" customHeight="1">
      <c r="A104" s="88">
        <v>13</v>
      </c>
      <c r="B104" s="89" t="s">
        <v>530</v>
      </c>
      <c r="C104" s="201"/>
      <c r="D104" s="202"/>
      <c r="E104" s="203"/>
      <c r="F104" s="498"/>
      <c r="G104" s="494"/>
      <c r="H104" s="494"/>
    </row>
    <row r="105" spans="1:8" ht="105" customHeight="1">
      <c r="A105" s="131"/>
      <c r="B105" s="94" t="s">
        <v>531</v>
      </c>
      <c r="C105" s="105" t="s">
        <v>237</v>
      </c>
      <c r="D105" s="194"/>
      <c r="E105" s="195"/>
      <c r="F105" s="498"/>
      <c r="G105" s="494"/>
      <c r="H105" s="494"/>
    </row>
    <row r="106" spans="1:8" ht="57" customHeight="1">
      <c r="A106" s="131"/>
      <c r="B106" s="94" t="s">
        <v>532</v>
      </c>
      <c r="C106" s="204" t="s">
        <v>533</v>
      </c>
      <c r="D106" s="194"/>
      <c r="E106" s="195"/>
      <c r="F106" s="498"/>
      <c r="G106" s="494"/>
      <c r="H106" s="494"/>
    </row>
    <row r="107" spans="1:8" ht="38.25" customHeight="1">
      <c r="A107" s="131"/>
      <c r="B107" s="94" t="s">
        <v>534</v>
      </c>
      <c r="C107" s="105" t="s">
        <v>465</v>
      </c>
      <c r="D107" s="194"/>
      <c r="E107" s="195"/>
      <c r="F107" s="498"/>
      <c r="G107" s="494"/>
      <c r="H107" s="494"/>
    </row>
    <row r="108" spans="1:8" ht="51.75" customHeight="1">
      <c r="A108" s="93"/>
      <c r="B108" s="94" t="s">
        <v>535</v>
      </c>
      <c r="C108" s="204" t="s">
        <v>465</v>
      </c>
      <c r="D108" s="205"/>
      <c r="E108" s="198"/>
      <c r="F108" s="498"/>
      <c r="G108" s="494"/>
      <c r="H108" s="494"/>
    </row>
    <row r="109" spans="1:8" ht="51.75" customHeight="1">
      <c r="A109" s="131"/>
      <c r="B109" s="122" t="s">
        <v>536</v>
      </c>
      <c r="C109" s="105" t="s">
        <v>465</v>
      </c>
      <c r="D109" s="194"/>
      <c r="E109" s="195"/>
      <c r="F109" s="498"/>
      <c r="G109" s="494"/>
      <c r="H109" s="494"/>
    </row>
    <row r="110" spans="1:8" ht="51.75" customHeight="1">
      <c r="A110" s="99"/>
      <c r="B110" s="171" t="s">
        <v>537</v>
      </c>
      <c r="C110" s="206" t="s">
        <v>465</v>
      </c>
      <c r="D110" s="207"/>
      <c r="E110" s="208"/>
      <c r="F110" s="498"/>
      <c r="G110" s="494"/>
      <c r="H110" s="494"/>
    </row>
    <row r="111" spans="1:8" ht="36" customHeight="1">
      <c r="A111" s="131"/>
      <c r="B111" s="209" t="s">
        <v>538</v>
      </c>
      <c r="C111" s="206" t="s">
        <v>465</v>
      </c>
      <c r="D111" s="194"/>
      <c r="E111" s="195"/>
      <c r="F111" s="498"/>
      <c r="G111" s="494"/>
      <c r="H111" s="494"/>
    </row>
    <row r="112" spans="1:8" ht="33.75" customHeight="1">
      <c r="A112" s="93"/>
      <c r="B112" s="94" t="s">
        <v>539</v>
      </c>
      <c r="C112" s="196" t="s">
        <v>242</v>
      </c>
      <c r="D112" s="199"/>
      <c r="E112" s="200"/>
      <c r="F112" s="498"/>
      <c r="G112" s="494"/>
      <c r="H112" s="494"/>
    </row>
    <row r="113" spans="1:8" ht="40.5" customHeight="1">
      <c r="A113" s="88">
        <v>14</v>
      </c>
      <c r="B113" s="210" t="s">
        <v>540</v>
      </c>
      <c r="C113" s="211"/>
      <c r="D113" s="212"/>
      <c r="E113" s="213"/>
      <c r="F113" s="498"/>
      <c r="G113" s="494"/>
      <c r="H113" s="494"/>
    </row>
    <row r="114" spans="1:8" ht="70.5" customHeight="1">
      <c r="A114" s="131"/>
      <c r="B114" s="94" t="s">
        <v>541</v>
      </c>
      <c r="C114" s="105" t="s">
        <v>242</v>
      </c>
      <c r="D114" s="192"/>
      <c r="E114" s="193"/>
      <c r="F114" s="498"/>
      <c r="G114" s="494"/>
      <c r="H114" s="494"/>
    </row>
    <row r="115" spans="1:8" ht="34.5" customHeight="1">
      <c r="A115" s="131"/>
      <c r="B115" s="94" t="s">
        <v>542</v>
      </c>
      <c r="C115" s="206" t="s">
        <v>242</v>
      </c>
      <c r="D115" s="214"/>
      <c r="E115" s="215"/>
      <c r="F115" s="498"/>
      <c r="G115" s="494"/>
      <c r="H115" s="494"/>
    </row>
    <row r="116" spans="1:8" ht="59.25" customHeight="1" hidden="1">
      <c r="A116" s="93"/>
      <c r="B116" s="94" t="s">
        <v>543</v>
      </c>
      <c r="C116" s="136" t="s">
        <v>237</v>
      </c>
      <c r="D116" s="216"/>
      <c r="E116" s="215"/>
      <c r="F116" s="498"/>
      <c r="G116" s="494"/>
      <c r="H116" s="494"/>
    </row>
    <row r="117" spans="1:8" ht="16.5" customHeight="1" hidden="1">
      <c r="A117" s="93"/>
      <c r="B117" s="217" t="s">
        <v>544</v>
      </c>
      <c r="C117" s="98"/>
      <c r="D117" s="216"/>
      <c r="E117" s="215"/>
      <c r="F117" s="498"/>
      <c r="G117" s="494"/>
      <c r="H117" s="494"/>
    </row>
    <row r="118" spans="1:8" ht="16.5" customHeight="1" hidden="1">
      <c r="A118" s="93"/>
      <c r="B118" s="94"/>
      <c r="C118" s="98"/>
      <c r="D118" s="216"/>
      <c r="E118" s="215"/>
      <c r="F118" s="498"/>
      <c r="G118" s="494"/>
      <c r="H118" s="494"/>
    </row>
    <row r="119" spans="1:8" ht="33" customHeight="1" hidden="1">
      <c r="A119" s="93" t="s">
        <v>34</v>
      </c>
      <c r="B119" s="218" t="s">
        <v>545</v>
      </c>
      <c r="C119" s="219"/>
      <c r="D119" s="502" t="e">
        <v>#REF!</v>
      </c>
      <c r="E119" s="503" t="e">
        <v>#REF!</v>
      </c>
      <c r="F119" s="498"/>
      <c r="G119" s="494"/>
      <c r="H119" s="494"/>
    </row>
    <row r="120" spans="1:8" ht="33" customHeight="1" hidden="1">
      <c r="A120" s="93"/>
      <c r="B120" s="218" t="s">
        <v>546</v>
      </c>
      <c r="C120" s="220" t="s">
        <v>237</v>
      </c>
      <c r="D120" s="502"/>
      <c r="E120" s="503"/>
      <c r="F120" s="498"/>
      <c r="G120" s="494"/>
      <c r="H120" s="494"/>
    </row>
    <row r="121" spans="1:8" ht="33" customHeight="1" hidden="1">
      <c r="A121" s="93"/>
      <c r="B121" s="218" t="s">
        <v>547</v>
      </c>
      <c r="C121" s="220" t="s">
        <v>248</v>
      </c>
      <c r="D121" s="502"/>
      <c r="E121" s="503"/>
      <c r="F121" s="498"/>
      <c r="G121" s="494"/>
      <c r="H121" s="494"/>
    </row>
    <row r="122" spans="1:8" ht="66" customHeight="1" hidden="1">
      <c r="A122" s="93"/>
      <c r="B122" s="218" t="s">
        <v>548</v>
      </c>
      <c r="C122" s="220" t="s">
        <v>248</v>
      </c>
      <c r="D122" s="502"/>
      <c r="E122" s="503"/>
      <c r="F122" s="498"/>
      <c r="G122" s="494"/>
      <c r="H122" s="494"/>
    </row>
    <row r="123" spans="1:8" ht="35.25" customHeight="1">
      <c r="A123" s="99"/>
      <c r="B123" s="221" t="s">
        <v>549</v>
      </c>
      <c r="C123" s="105" t="s">
        <v>242</v>
      </c>
      <c r="D123" s="199"/>
      <c r="E123" s="200"/>
      <c r="F123" s="498"/>
      <c r="G123" s="494"/>
      <c r="H123" s="494"/>
    </row>
    <row r="124" spans="1:8" ht="35.25" customHeight="1" hidden="1">
      <c r="A124" s="108">
        <v>17</v>
      </c>
      <c r="B124" s="222" t="s">
        <v>550</v>
      </c>
      <c r="C124" s="105"/>
      <c r="D124" s="194"/>
      <c r="E124" s="198"/>
      <c r="F124" s="498"/>
      <c r="G124" s="494"/>
      <c r="H124" s="494"/>
    </row>
    <row r="125" spans="1:8" ht="35.25" customHeight="1" hidden="1">
      <c r="A125" s="103"/>
      <c r="B125" s="109" t="s">
        <v>551</v>
      </c>
      <c r="C125" s="105" t="s">
        <v>242</v>
      </c>
      <c r="D125" s="194"/>
      <c r="E125" s="198"/>
      <c r="F125" s="498"/>
      <c r="G125" s="494"/>
      <c r="H125" s="494"/>
    </row>
    <row r="126" spans="1:8" ht="35.25" customHeight="1" hidden="1">
      <c r="A126" s="103"/>
      <c r="B126" s="109" t="s">
        <v>552</v>
      </c>
      <c r="C126" s="223" t="s">
        <v>242</v>
      </c>
      <c r="D126" s="194"/>
      <c r="E126" s="198"/>
      <c r="F126" s="498"/>
      <c r="G126" s="494"/>
      <c r="H126" s="494"/>
    </row>
    <row r="127" spans="1:8" ht="35.25" customHeight="1" hidden="1">
      <c r="A127" s="103"/>
      <c r="B127" s="109" t="s">
        <v>553</v>
      </c>
      <c r="C127" s="223" t="s">
        <v>465</v>
      </c>
      <c r="D127" s="194"/>
      <c r="E127" s="198"/>
      <c r="F127" s="498"/>
      <c r="G127" s="494"/>
      <c r="H127" s="494"/>
    </row>
    <row r="128" spans="1:8" ht="35.25" customHeight="1" hidden="1">
      <c r="A128" s="115"/>
      <c r="B128" s="89" t="s">
        <v>554</v>
      </c>
      <c r="C128" s="224" t="s">
        <v>242</v>
      </c>
      <c r="D128" s="194"/>
      <c r="E128" s="198"/>
      <c r="F128" s="498"/>
      <c r="G128" s="494"/>
      <c r="H128" s="494"/>
    </row>
    <row r="129" spans="1:8" ht="35.25" customHeight="1">
      <c r="A129" s="88">
        <v>15</v>
      </c>
      <c r="B129" s="225" t="s">
        <v>545</v>
      </c>
      <c r="C129" s="226"/>
      <c r="D129" s="227"/>
      <c r="E129" s="203"/>
      <c r="F129" s="498"/>
      <c r="G129" s="494"/>
      <c r="H129" s="494"/>
    </row>
    <row r="130" spans="1:8" ht="35.25" customHeight="1">
      <c r="A130" s="93"/>
      <c r="B130" s="180" t="s">
        <v>546</v>
      </c>
      <c r="C130" s="226" t="s">
        <v>555</v>
      </c>
      <c r="D130" s="194"/>
      <c r="E130" s="198"/>
      <c r="F130" s="498"/>
      <c r="G130" s="494"/>
      <c r="H130" s="494"/>
    </row>
    <row r="131" spans="1:8" ht="74.25" customHeight="1">
      <c r="A131" s="99"/>
      <c r="B131" s="228" t="s">
        <v>556</v>
      </c>
      <c r="C131" s="226" t="s">
        <v>465</v>
      </c>
      <c r="D131" s="229"/>
      <c r="E131" s="200"/>
      <c r="F131" s="498"/>
      <c r="G131" s="494"/>
      <c r="H131" s="494"/>
    </row>
    <row r="132" spans="1:8" ht="35.25" customHeight="1">
      <c r="A132" s="88">
        <v>16</v>
      </c>
      <c r="B132" s="230" t="s">
        <v>557</v>
      </c>
      <c r="C132" s="231"/>
      <c r="D132" s="202"/>
      <c r="E132" s="203"/>
      <c r="F132" s="498"/>
      <c r="G132" s="494"/>
      <c r="H132" s="494"/>
    </row>
    <row r="133" spans="1:8" ht="37.5" customHeight="1">
      <c r="A133" s="93"/>
      <c r="B133" s="122" t="s">
        <v>558</v>
      </c>
      <c r="C133" s="232" t="s">
        <v>237</v>
      </c>
      <c r="D133" s="197"/>
      <c r="E133" s="198"/>
      <c r="F133" s="498"/>
      <c r="G133" s="494"/>
      <c r="H133" s="494"/>
    </row>
    <row r="134" spans="1:8" ht="55.5" customHeight="1">
      <c r="A134" s="93"/>
      <c r="B134" s="122" t="s">
        <v>559</v>
      </c>
      <c r="C134" s="172" t="s">
        <v>242</v>
      </c>
      <c r="D134" s="197"/>
      <c r="E134" s="198"/>
      <c r="F134" s="498"/>
      <c r="G134" s="494"/>
      <c r="H134" s="494"/>
    </row>
    <row r="135" spans="1:8" ht="26.25" customHeight="1">
      <c r="A135" s="93"/>
      <c r="B135" s="180" t="s">
        <v>560</v>
      </c>
      <c r="C135" s="172" t="s">
        <v>237</v>
      </c>
      <c r="D135" s="197"/>
      <c r="E135" s="198"/>
      <c r="F135" s="498"/>
      <c r="G135" s="494"/>
      <c r="H135" s="494"/>
    </row>
    <row r="136" spans="1:8" ht="24" customHeight="1">
      <c r="A136" s="99"/>
      <c r="B136" s="171" t="s">
        <v>561</v>
      </c>
      <c r="C136" s="233" t="s">
        <v>242</v>
      </c>
      <c r="D136" s="199"/>
      <c r="E136" s="200"/>
      <c r="F136" s="499"/>
      <c r="G136" s="495"/>
      <c r="H136" s="495"/>
    </row>
    <row r="137" spans="1:8" ht="28.5" customHeight="1">
      <c r="A137" s="496" t="s">
        <v>562</v>
      </c>
      <c r="B137" s="496"/>
      <c r="C137" s="496"/>
      <c r="D137" s="296">
        <v>9952.8</v>
      </c>
      <c r="E137" s="295">
        <v>7.25</v>
      </c>
      <c r="F137" s="497" t="s">
        <v>256</v>
      </c>
      <c r="G137" s="493" t="s">
        <v>257</v>
      </c>
      <c r="H137" s="493" t="s">
        <v>458</v>
      </c>
    </row>
    <row r="138" spans="1:8" ht="69" customHeight="1" hidden="1">
      <c r="A138" s="103">
        <v>15</v>
      </c>
      <c r="B138" s="128" t="s">
        <v>563</v>
      </c>
      <c r="C138" s="234"/>
      <c r="D138" s="235">
        <v>0</v>
      </c>
      <c r="E138" s="142">
        <v>0</v>
      </c>
      <c r="F138" s="498"/>
      <c r="G138" s="494"/>
      <c r="H138" s="494"/>
    </row>
    <row r="139" spans="1:8" ht="66.75" customHeight="1" hidden="1">
      <c r="A139" s="103"/>
      <c r="B139" s="128" t="s">
        <v>564</v>
      </c>
      <c r="C139" s="236" t="s">
        <v>565</v>
      </c>
      <c r="D139" s="237"/>
      <c r="E139" s="238"/>
      <c r="F139" s="498"/>
      <c r="G139" s="494"/>
      <c r="H139" s="494"/>
    </row>
    <row r="140" spans="1:8" ht="70.5" customHeight="1" hidden="1">
      <c r="A140" s="103"/>
      <c r="B140" s="128" t="s">
        <v>566</v>
      </c>
      <c r="C140" s="236" t="s">
        <v>565</v>
      </c>
      <c r="D140" s="237"/>
      <c r="E140" s="238"/>
      <c r="F140" s="498"/>
      <c r="G140" s="494"/>
      <c r="H140" s="494"/>
    </row>
    <row r="141" spans="1:8" ht="16.5" customHeight="1" hidden="1">
      <c r="A141" s="103"/>
      <c r="B141" s="128" t="s">
        <v>244</v>
      </c>
      <c r="C141" s="236" t="s">
        <v>465</v>
      </c>
      <c r="D141" s="237"/>
      <c r="E141" s="238"/>
      <c r="F141" s="498"/>
      <c r="G141" s="494"/>
      <c r="H141" s="494"/>
    </row>
    <row r="142" spans="1:8" ht="16.5" customHeight="1" hidden="1">
      <c r="A142" s="103"/>
      <c r="B142" s="128" t="s">
        <v>567</v>
      </c>
      <c r="C142" s="236" t="s">
        <v>568</v>
      </c>
      <c r="D142" s="237"/>
      <c r="E142" s="238"/>
      <c r="F142" s="498"/>
      <c r="G142" s="494"/>
      <c r="H142" s="494"/>
    </row>
    <row r="143" spans="1:8" ht="16.5" customHeight="1" hidden="1">
      <c r="A143" s="103"/>
      <c r="B143" s="128" t="s">
        <v>569</v>
      </c>
      <c r="C143" s="236" t="s">
        <v>248</v>
      </c>
      <c r="D143" s="237"/>
      <c r="E143" s="238"/>
      <c r="F143" s="498"/>
      <c r="G143" s="494"/>
      <c r="H143" s="494"/>
    </row>
    <row r="144" spans="1:8" ht="54" customHeight="1" hidden="1">
      <c r="A144" s="103">
        <v>15</v>
      </c>
      <c r="B144" s="128" t="s">
        <v>570</v>
      </c>
      <c r="C144" s="236"/>
      <c r="D144" s="239">
        <v>0</v>
      </c>
      <c r="E144" s="240">
        <v>0</v>
      </c>
      <c r="F144" s="498"/>
      <c r="G144" s="494"/>
      <c r="H144" s="494"/>
    </row>
    <row r="145" spans="1:8" ht="13.5" customHeight="1" hidden="1">
      <c r="A145" s="103"/>
      <c r="B145" s="128" t="s">
        <v>246</v>
      </c>
      <c r="C145" s="236" t="s">
        <v>241</v>
      </c>
      <c r="D145" s="237"/>
      <c r="E145" s="238"/>
      <c r="F145" s="498"/>
      <c r="G145" s="494"/>
      <c r="H145" s="494"/>
    </row>
    <row r="146" spans="1:8" ht="17.25" customHeight="1" hidden="1">
      <c r="A146" s="103"/>
      <c r="B146" s="128" t="s">
        <v>571</v>
      </c>
      <c r="C146" s="236" t="s">
        <v>568</v>
      </c>
      <c r="D146" s="237"/>
      <c r="E146" s="238"/>
      <c r="F146" s="498"/>
      <c r="G146" s="494"/>
      <c r="H146" s="494"/>
    </row>
    <row r="147" spans="1:8" ht="27" customHeight="1" hidden="1">
      <c r="A147" s="103"/>
      <c r="B147" s="128" t="s">
        <v>247</v>
      </c>
      <c r="C147" s="236" t="s">
        <v>555</v>
      </c>
      <c r="D147" s="237"/>
      <c r="E147" s="238"/>
      <c r="F147" s="498"/>
      <c r="G147" s="494"/>
      <c r="H147" s="494"/>
    </row>
    <row r="148" spans="1:8" ht="19.5" customHeight="1" hidden="1">
      <c r="A148" s="115"/>
      <c r="B148" s="148" t="s">
        <v>572</v>
      </c>
      <c r="C148" s="236" t="s">
        <v>245</v>
      </c>
      <c r="D148" s="237"/>
      <c r="E148" s="238"/>
      <c r="F148" s="498"/>
      <c r="G148" s="494"/>
      <c r="H148" s="494"/>
    </row>
    <row r="149" spans="1:8" ht="35.25" customHeight="1">
      <c r="A149" s="88">
        <v>17</v>
      </c>
      <c r="B149" s="148" t="s">
        <v>573</v>
      </c>
      <c r="C149" s="241"/>
      <c r="D149" s="242"/>
      <c r="E149" s="243"/>
      <c r="F149" s="498"/>
      <c r="G149" s="494"/>
      <c r="H149" s="494"/>
    </row>
    <row r="150" spans="1:8" ht="69" customHeight="1">
      <c r="A150" s="131"/>
      <c r="B150" s="244" t="s">
        <v>574</v>
      </c>
      <c r="C150" s="175" t="s">
        <v>575</v>
      </c>
      <c r="D150" s="183"/>
      <c r="E150" s="184"/>
      <c r="F150" s="498"/>
      <c r="G150" s="494"/>
      <c r="H150" s="494"/>
    </row>
    <row r="151" spans="1:8" ht="53.25" customHeight="1">
      <c r="A151" s="131"/>
      <c r="B151" s="244" t="s">
        <v>576</v>
      </c>
      <c r="C151" s="245" t="s">
        <v>237</v>
      </c>
      <c r="D151" s="183"/>
      <c r="E151" s="184"/>
      <c r="F151" s="498"/>
      <c r="G151" s="494"/>
      <c r="H151" s="494"/>
    </row>
    <row r="152" spans="1:8" ht="35.25" customHeight="1">
      <c r="A152" s="99"/>
      <c r="B152" s="246" t="s">
        <v>577</v>
      </c>
      <c r="C152" s="247" t="s">
        <v>578</v>
      </c>
      <c r="D152" s="248"/>
      <c r="E152" s="249"/>
      <c r="F152" s="498"/>
      <c r="G152" s="494"/>
      <c r="H152" s="494"/>
    </row>
    <row r="153" spans="1:8" ht="68.25" customHeight="1">
      <c r="A153" s="88">
        <v>18</v>
      </c>
      <c r="B153" s="148" t="s">
        <v>579</v>
      </c>
      <c r="C153" s="250"/>
      <c r="D153" s="251"/>
      <c r="E153" s="243"/>
      <c r="F153" s="498"/>
      <c r="G153" s="494"/>
      <c r="H153" s="494"/>
    </row>
    <row r="154" spans="1:8" ht="33.75" customHeight="1">
      <c r="A154" s="93"/>
      <c r="B154" s="155" t="s">
        <v>564</v>
      </c>
      <c r="C154" s="252" t="s">
        <v>565</v>
      </c>
      <c r="D154" s="183"/>
      <c r="E154" s="184"/>
      <c r="F154" s="498"/>
      <c r="G154" s="494"/>
      <c r="H154" s="494"/>
    </row>
    <row r="155" spans="1:8" ht="34.5" customHeight="1">
      <c r="A155" s="131"/>
      <c r="B155" s="155" t="s">
        <v>566</v>
      </c>
      <c r="C155" s="175" t="s">
        <v>565</v>
      </c>
      <c r="D155" s="183"/>
      <c r="E155" s="184"/>
      <c r="F155" s="498"/>
      <c r="G155" s="494"/>
      <c r="H155" s="494"/>
    </row>
    <row r="156" spans="1:8" ht="37.5" customHeight="1">
      <c r="A156" s="131"/>
      <c r="B156" s="155" t="s">
        <v>244</v>
      </c>
      <c r="C156" s="253" t="s">
        <v>465</v>
      </c>
      <c r="D156" s="183"/>
      <c r="E156" s="184"/>
      <c r="F156" s="498"/>
      <c r="G156" s="494"/>
      <c r="H156" s="494"/>
    </row>
    <row r="157" spans="1:8" ht="36.75" customHeight="1">
      <c r="A157" s="131"/>
      <c r="B157" s="155" t="s">
        <v>580</v>
      </c>
      <c r="C157" s="175" t="s">
        <v>568</v>
      </c>
      <c r="D157" s="183"/>
      <c r="E157" s="184"/>
      <c r="F157" s="498"/>
      <c r="G157" s="494"/>
      <c r="H157" s="494"/>
    </row>
    <row r="158" spans="1:8" ht="37.5" customHeight="1">
      <c r="A158" s="108"/>
      <c r="B158" s="177" t="s">
        <v>569</v>
      </c>
      <c r="C158" s="206" t="s">
        <v>465</v>
      </c>
      <c r="D158" s="248"/>
      <c r="E158" s="254"/>
      <c r="F158" s="498"/>
      <c r="G158" s="494"/>
      <c r="H158" s="494"/>
    </row>
    <row r="159" spans="1:8" ht="19.5" customHeight="1">
      <c r="A159" s="88">
        <v>19</v>
      </c>
      <c r="B159" s="148" t="s">
        <v>570</v>
      </c>
      <c r="C159" s="252"/>
      <c r="D159" s="255"/>
      <c r="E159" s="256"/>
      <c r="F159" s="498"/>
      <c r="G159" s="494"/>
      <c r="H159" s="494"/>
    </row>
    <row r="160" spans="1:8" ht="20.25" customHeight="1">
      <c r="A160" s="131"/>
      <c r="B160" s="155" t="s">
        <v>246</v>
      </c>
      <c r="C160" s="175" t="s">
        <v>245</v>
      </c>
      <c r="D160" s="183"/>
      <c r="E160" s="184"/>
      <c r="F160" s="498"/>
      <c r="G160" s="494"/>
      <c r="H160" s="494"/>
    </row>
    <row r="161" spans="1:8" ht="16.5" customHeight="1" hidden="1">
      <c r="A161" s="131"/>
      <c r="B161" s="155" t="s">
        <v>569</v>
      </c>
      <c r="C161" s="175" t="s">
        <v>568</v>
      </c>
      <c r="D161" s="183"/>
      <c r="E161" s="184"/>
      <c r="F161" s="498"/>
      <c r="G161" s="494"/>
      <c r="H161" s="494"/>
    </row>
    <row r="162" spans="1:8" ht="34.5" customHeight="1">
      <c r="A162" s="131"/>
      <c r="B162" s="155" t="s">
        <v>581</v>
      </c>
      <c r="C162" s="175" t="s">
        <v>245</v>
      </c>
      <c r="D162" s="183"/>
      <c r="E162" s="184"/>
      <c r="F162" s="498"/>
      <c r="G162" s="494"/>
      <c r="H162" s="494"/>
    </row>
    <row r="163" spans="1:8" ht="18.75" customHeight="1">
      <c r="A163" s="131"/>
      <c r="B163" s="155" t="s">
        <v>247</v>
      </c>
      <c r="C163" s="245" t="s">
        <v>582</v>
      </c>
      <c r="D163" s="183"/>
      <c r="E163" s="184"/>
      <c r="F163" s="498"/>
      <c r="G163" s="494"/>
      <c r="H163" s="494"/>
    </row>
    <row r="164" spans="1:8" ht="36.75" customHeight="1">
      <c r="A164" s="93"/>
      <c r="B164" s="155" t="s">
        <v>569</v>
      </c>
      <c r="C164" s="257" t="s">
        <v>245</v>
      </c>
      <c r="D164" s="183"/>
      <c r="E164" s="238"/>
      <c r="F164" s="498"/>
      <c r="G164" s="494"/>
      <c r="H164" s="494"/>
    </row>
    <row r="165" spans="1:8" ht="18" customHeight="1">
      <c r="A165" s="127">
        <v>20</v>
      </c>
      <c r="B165" s="258" t="s">
        <v>583</v>
      </c>
      <c r="C165" s="175" t="s">
        <v>568</v>
      </c>
      <c r="D165" s="259"/>
      <c r="E165" s="260"/>
      <c r="F165" s="498"/>
      <c r="G165" s="494"/>
      <c r="H165" s="494"/>
    </row>
    <row r="166" spans="1:8" ht="36" customHeight="1">
      <c r="A166" s="93"/>
      <c r="B166" s="261" t="s">
        <v>584</v>
      </c>
      <c r="C166" s="253"/>
      <c r="D166" s="262"/>
      <c r="E166" s="263"/>
      <c r="F166" s="498"/>
      <c r="G166" s="494"/>
      <c r="H166" s="494"/>
    </row>
    <row r="167" spans="1:8" ht="71.25" customHeight="1">
      <c r="A167" s="99"/>
      <c r="B167" s="264" t="s">
        <v>585</v>
      </c>
      <c r="C167" s="245"/>
      <c r="D167" s="265"/>
      <c r="E167" s="266"/>
      <c r="F167" s="498"/>
      <c r="G167" s="494"/>
      <c r="H167" s="494"/>
    </row>
    <row r="168" spans="1:8" ht="93" customHeight="1">
      <c r="A168" s="103">
        <v>21</v>
      </c>
      <c r="B168" s="165" t="s">
        <v>586</v>
      </c>
      <c r="C168" s="175" t="s">
        <v>242</v>
      </c>
      <c r="D168" s="267"/>
      <c r="E168" s="268"/>
      <c r="F168" s="498"/>
      <c r="G168" s="494"/>
      <c r="H168" s="494"/>
    </row>
    <row r="169" spans="1:8" ht="56.25" customHeight="1">
      <c r="A169" s="103">
        <v>22</v>
      </c>
      <c r="B169" s="128" t="s">
        <v>587</v>
      </c>
      <c r="C169" s="175" t="s">
        <v>533</v>
      </c>
      <c r="D169" s="269"/>
      <c r="E169" s="270"/>
      <c r="F169" s="499"/>
      <c r="G169" s="495"/>
      <c r="H169" s="495"/>
    </row>
    <row r="170" spans="1:6" ht="19.5" customHeight="1">
      <c r="A170" s="271"/>
      <c r="B170" s="272" t="s">
        <v>588</v>
      </c>
      <c r="C170" s="273"/>
      <c r="D170" s="274">
        <v>28540.510000000002</v>
      </c>
      <c r="E170" s="275">
        <v>20.79</v>
      </c>
      <c r="F170" s="276"/>
    </row>
    <row r="171" spans="2:6" ht="15" customHeight="1">
      <c r="B171" s="277"/>
      <c r="C171" s="278"/>
      <c r="D171" s="279"/>
      <c r="E171" s="280"/>
      <c r="F171" s="280"/>
    </row>
  </sheetData>
  <mergeCells count="21">
    <mergeCell ref="C5:E5"/>
    <mergeCell ref="A7:E9"/>
    <mergeCell ref="A13:C13"/>
    <mergeCell ref="B1:E1"/>
    <mergeCell ref="C2:E2"/>
    <mergeCell ref="C3:E3"/>
    <mergeCell ref="C4:E4"/>
    <mergeCell ref="H137:H169"/>
    <mergeCell ref="F13:F83"/>
    <mergeCell ref="H95:H136"/>
    <mergeCell ref="D119:D122"/>
    <mergeCell ref="E119:E122"/>
    <mergeCell ref="B14:E14"/>
    <mergeCell ref="G13:G83"/>
    <mergeCell ref="H13:H83"/>
    <mergeCell ref="A95:C95"/>
    <mergeCell ref="F95:F136"/>
    <mergeCell ref="G95:G136"/>
    <mergeCell ref="A137:C137"/>
    <mergeCell ref="F137:F169"/>
    <mergeCell ref="G137:G1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47"/>
  <sheetViews>
    <sheetView workbookViewId="0" topLeftCell="A1">
      <selection activeCell="B51" sqref="B5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29" t="s">
        <v>119</v>
      </c>
      <c r="B1" s="2"/>
      <c r="C1" s="2"/>
      <c r="D1" s="2"/>
    </row>
    <row r="2" spans="1:4" ht="14.25">
      <c r="A2" s="29" t="s">
        <v>120</v>
      </c>
      <c r="B2" s="2"/>
      <c r="C2" s="2"/>
      <c r="D2" s="2"/>
    </row>
    <row r="4" ht="13.5" thickBot="1"/>
    <row r="5" spans="1:4" ht="16.5" thickBot="1">
      <c r="A5" s="30" t="s">
        <v>233</v>
      </c>
      <c r="B5" s="31" t="s">
        <v>3</v>
      </c>
      <c r="C5" s="31" t="s">
        <v>75</v>
      </c>
      <c r="D5" s="32" t="s">
        <v>5</v>
      </c>
    </row>
    <row r="6" spans="1:4" ht="16.5" thickBot="1">
      <c r="A6" s="33" t="s">
        <v>220</v>
      </c>
      <c r="B6" s="33" t="s">
        <v>6</v>
      </c>
      <c r="C6" s="34" t="s">
        <v>7</v>
      </c>
      <c r="D6" s="282"/>
    </row>
    <row r="7" spans="1:4" ht="15.75">
      <c r="A7" s="12" t="s">
        <v>221</v>
      </c>
      <c r="B7" s="12" t="s">
        <v>121</v>
      </c>
      <c r="C7" s="6" t="s">
        <v>7</v>
      </c>
      <c r="D7" s="36" t="s">
        <v>122</v>
      </c>
    </row>
    <row r="8" spans="1:4" ht="15.75">
      <c r="A8" s="12" t="s">
        <v>222</v>
      </c>
      <c r="B8" s="12" t="s">
        <v>123</v>
      </c>
      <c r="C8" s="37" t="s">
        <v>7</v>
      </c>
      <c r="D8" s="8" t="s">
        <v>124</v>
      </c>
    </row>
    <row r="9" spans="1:4" ht="15.75">
      <c r="A9" s="12" t="s">
        <v>223</v>
      </c>
      <c r="B9" s="12" t="s">
        <v>592</v>
      </c>
      <c r="C9" s="37" t="s">
        <v>7</v>
      </c>
      <c r="D9" s="8" t="s">
        <v>593</v>
      </c>
    </row>
    <row r="10" spans="1:4" ht="15.75">
      <c r="A10" s="12" t="s">
        <v>15</v>
      </c>
      <c r="B10" s="12" t="s">
        <v>125</v>
      </c>
      <c r="C10" s="22" t="s">
        <v>126</v>
      </c>
      <c r="D10" s="287">
        <v>29.97</v>
      </c>
    </row>
    <row r="11" spans="1:4" ht="15.75">
      <c r="A11" s="12" t="s">
        <v>16</v>
      </c>
      <c r="B11" s="12" t="s">
        <v>127</v>
      </c>
      <c r="C11" s="37" t="s">
        <v>7</v>
      </c>
      <c r="D11" s="8" t="s">
        <v>128</v>
      </c>
    </row>
    <row r="12" spans="1:4" ht="15.75">
      <c r="A12" s="12" t="s">
        <v>18</v>
      </c>
      <c r="B12" s="12" t="s">
        <v>129</v>
      </c>
      <c r="C12" s="37" t="s">
        <v>7</v>
      </c>
      <c r="D12" s="8" t="s">
        <v>130</v>
      </c>
    </row>
    <row r="13" spans="1:4" ht="31.5">
      <c r="A13" s="12" t="s">
        <v>20</v>
      </c>
      <c r="B13" s="35" t="s">
        <v>131</v>
      </c>
      <c r="C13" s="37" t="s">
        <v>7</v>
      </c>
      <c r="D13" s="288" t="s">
        <v>596</v>
      </c>
    </row>
    <row r="14" spans="1:4" ht="15.75">
      <c r="A14" s="12" t="s">
        <v>22</v>
      </c>
      <c r="B14" s="12" t="s">
        <v>132</v>
      </c>
      <c r="C14" s="38" t="s">
        <v>7</v>
      </c>
      <c r="D14" s="283">
        <v>42186</v>
      </c>
    </row>
    <row r="15" spans="1:4" ht="15.75">
      <c r="A15" s="12" t="s">
        <v>24</v>
      </c>
      <c r="B15" s="22" t="s">
        <v>133</v>
      </c>
      <c r="C15" s="39" t="s">
        <v>135</v>
      </c>
      <c r="D15" s="287">
        <v>5.654</v>
      </c>
    </row>
    <row r="16" spans="1:4" ht="31.5">
      <c r="A16" s="284">
        <v>11</v>
      </c>
      <c r="B16" s="35" t="s">
        <v>157</v>
      </c>
      <c r="C16" s="40" t="s">
        <v>7</v>
      </c>
      <c r="D16" s="288" t="s">
        <v>597</v>
      </c>
    </row>
    <row r="17" spans="1:4" ht="15.75">
      <c r="A17" s="285" t="s">
        <v>158</v>
      </c>
      <c r="B17" s="12" t="s">
        <v>159</v>
      </c>
      <c r="C17" s="37" t="s">
        <v>160</v>
      </c>
      <c r="D17" s="286">
        <v>0.03</v>
      </c>
    </row>
    <row r="18" spans="1:4" ht="31.5">
      <c r="A18" s="12" t="s">
        <v>161</v>
      </c>
      <c r="B18" s="35" t="s">
        <v>162</v>
      </c>
      <c r="C18" s="37" t="s">
        <v>7</v>
      </c>
      <c r="D18" s="288" t="s">
        <v>163</v>
      </c>
    </row>
    <row r="20" ht="13.5" thickBot="1"/>
    <row r="21" spans="1:4" ht="16.5" thickBot="1">
      <c r="A21" s="30" t="s">
        <v>233</v>
      </c>
      <c r="B21" s="31" t="s">
        <v>3</v>
      </c>
      <c r="C21" s="31" t="s">
        <v>75</v>
      </c>
      <c r="D21" s="32" t="s">
        <v>5</v>
      </c>
    </row>
    <row r="22" spans="1:4" ht="15.75">
      <c r="A22" s="33" t="s">
        <v>220</v>
      </c>
      <c r="B22" s="33" t="s">
        <v>6</v>
      </c>
      <c r="C22" s="34" t="s">
        <v>7</v>
      </c>
      <c r="D22" s="291"/>
    </row>
    <row r="23" spans="1:4" ht="15.75">
      <c r="A23" s="12" t="s">
        <v>221</v>
      </c>
      <c r="B23" s="12" t="s">
        <v>121</v>
      </c>
      <c r="C23" s="37" t="s">
        <v>7</v>
      </c>
      <c r="D23" s="292" t="s">
        <v>598</v>
      </c>
    </row>
    <row r="24" spans="1:4" ht="15.75">
      <c r="A24" s="12" t="s">
        <v>222</v>
      </c>
      <c r="B24" s="12" t="s">
        <v>123</v>
      </c>
      <c r="C24" s="37" t="s">
        <v>7</v>
      </c>
      <c r="D24" s="8" t="s">
        <v>124</v>
      </c>
    </row>
    <row r="25" spans="1:4" ht="15.75">
      <c r="A25" s="12" t="s">
        <v>223</v>
      </c>
      <c r="B25" s="12" t="s">
        <v>592</v>
      </c>
      <c r="C25" s="37" t="s">
        <v>7</v>
      </c>
      <c r="D25" s="8" t="s">
        <v>594</v>
      </c>
    </row>
    <row r="26" spans="1:4" ht="15.75">
      <c r="A26" s="12" t="s">
        <v>15</v>
      </c>
      <c r="B26" s="12" t="s">
        <v>125</v>
      </c>
      <c r="C26" s="22" t="s">
        <v>126</v>
      </c>
      <c r="D26" s="287">
        <v>1681.5</v>
      </c>
    </row>
    <row r="27" spans="1:4" ht="15.75">
      <c r="A27" s="12" t="s">
        <v>16</v>
      </c>
      <c r="B27" s="12" t="s">
        <v>127</v>
      </c>
      <c r="C27" s="37" t="s">
        <v>7</v>
      </c>
      <c r="D27" s="8" t="s">
        <v>165</v>
      </c>
    </row>
    <row r="28" spans="1:4" ht="15.75">
      <c r="A28" s="12" t="s">
        <v>18</v>
      </c>
      <c r="B28" s="12" t="s">
        <v>129</v>
      </c>
      <c r="C28" s="37" t="s">
        <v>7</v>
      </c>
      <c r="D28" s="289" t="s">
        <v>166</v>
      </c>
    </row>
    <row r="29" spans="1:4" ht="31.5">
      <c r="A29" s="12" t="s">
        <v>20</v>
      </c>
      <c r="B29" s="35" t="s">
        <v>131</v>
      </c>
      <c r="C29" s="37" t="s">
        <v>7</v>
      </c>
      <c r="D29" s="288" t="s">
        <v>599</v>
      </c>
    </row>
    <row r="30" spans="1:4" ht="15.75">
      <c r="A30" s="12" t="s">
        <v>22</v>
      </c>
      <c r="B30" s="12" t="s">
        <v>132</v>
      </c>
      <c r="C30" s="38" t="s">
        <v>7</v>
      </c>
      <c r="D30" s="290">
        <v>42186</v>
      </c>
    </row>
    <row r="31" spans="1:4" ht="15.75">
      <c r="A31" s="12" t="s">
        <v>24</v>
      </c>
      <c r="B31" s="22" t="s">
        <v>601</v>
      </c>
      <c r="C31" s="41" t="s">
        <v>167</v>
      </c>
      <c r="D31" s="1">
        <v>0.03876</v>
      </c>
    </row>
    <row r="32" spans="1:4" ht="31.5">
      <c r="A32" s="284">
        <v>11</v>
      </c>
      <c r="B32" s="35" t="s">
        <v>164</v>
      </c>
      <c r="C32" s="40" t="s">
        <v>7</v>
      </c>
      <c r="D32" s="293" t="s">
        <v>600</v>
      </c>
    </row>
    <row r="34" ht="13.5" thickBot="1"/>
    <row r="35" spans="1:4" ht="16.5" thickBot="1">
      <c r="A35" s="30" t="s">
        <v>233</v>
      </c>
      <c r="B35" s="31" t="s">
        <v>3</v>
      </c>
      <c r="C35" s="31" t="s">
        <v>75</v>
      </c>
      <c r="D35" s="32" t="s">
        <v>5</v>
      </c>
    </row>
    <row r="36" spans="1:4" ht="15.75">
      <c r="A36" s="48" t="s">
        <v>220</v>
      </c>
      <c r="B36" s="49" t="s">
        <v>6</v>
      </c>
      <c r="C36" s="61" t="s">
        <v>7</v>
      </c>
      <c r="D36" s="62"/>
    </row>
    <row r="37" spans="1:4" ht="15.75">
      <c r="A37" s="50" t="s">
        <v>221</v>
      </c>
      <c r="B37" s="12" t="s">
        <v>121</v>
      </c>
      <c r="C37" s="37" t="s">
        <v>7</v>
      </c>
      <c r="D37" s="57" t="s">
        <v>602</v>
      </c>
    </row>
    <row r="38" spans="1:4" ht="25.5">
      <c r="A38" s="50" t="s">
        <v>222</v>
      </c>
      <c r="B38" s="12" t="s">
        <v>123</v>
      </c>
      <c r="C38" s="37" t="s">
        <v>7</v>
      </c>
      <c r="D38" s="59" t="s">
        <v>239</v>
      </c>
    </row>
    <row r="39" spans="1:4" ht="15.75">
      <c r="A39" s="50" t="s">
        <v>223</v>
      </c>
      <c r="B39" s="12" t="s">
        <v>592</v>
      </c>
      <c r="C39" s="37" t="s">
        <v>7</v>
      </c>
      <c r="D39" s="51" t="s">
        <v>595</v>
      </c>
    </row>
    <row r="40" spans="1:4" ht="25.5">
      <c r="A40" s="50" t="s">
        <v>15</v>
      </c>
      <c r="B40" s="35" t="s">
        <v>168</v>
      </c>
      <c r="C40" s="22" t="s">
        <v>126</v>
      </c>
      <c r="D40" s="52">
        <v>3.06</v>
      </c>
    </row>
    <row r="41" spans="1:4" ht="15.75">
      <c r="A41" s="50" t="s">
        <v>169</v>
      </c>
      <c r="B41" s="35" t="s">
        <v>170</v>
      </c>
      <c r="C41" s="22" t="s">
        <v>126</v>
      </c>
      <c r="D41" s="52">
        <v>3.83</v>
      </c>
    </row>
    <row r="42" spans="1:4" ht="15.75">
      <c r="A42" s="50" t="s">
        <v>16</v>
      </c>
      <c r="B42" s="12" t="s">
        <v>127</v>
      </c>
      <c r="C42" s="37" t="s">
        <v>7</v>
      </c>
      <c r="D42" s="51" t="s">
        <v>171</v>
      </c>
    </row>
    <row r="43" spans="1:4" ht="15.75">
      <c r="A43" s="50" t="s">
        <v>18</v>
      </c>
      <c r="B43" s="35" t="s">
        <v>129</v>
      </c>
      <c r="C43" s="37" t="s">
        <v>7</v>
      </c>
      <c r="D43" s="56" t="s">
        <v>240</v>
      </c>
    </row>
    <row r="44" spans="1:4" ht="31.5">
      <c r="A44" s="50" t="s">
        <v>20</v>
      </c>
      <c r="B44" s="35" t="s">
        <v>131</v>
      </c>
      <c r="C44" s="37" t="s">
        <v>7</v>
      </c>
      <c r="D44" s="53" t="s">
        <v>172</v>
      </c>
    </row>
    <row r="45" spans="1:4" ht="15.75">
      <c r="A45" s="50" t="s">
        <v>22</v>
      </c>
      <c r="B45" s="12" t="s">
        <v>132</v>
      </c>
      <c r="C45" s="38" t="s">
        <v>7</v>
      </c>
      <c r="D45" s="63">
        <v>42186</v>
      </c>
    </row>
    <row r="46" spans="1:4" ht="25.5">
      <c r="A46" s="60">
        <v>10</v>
      </c>
      <c r="B46" s="35" t="s">
        <v>173</v>
      </c>
      <c r="C46" s="6" t="s">
        <v>174</v>
      </c>
      <c r="D46" s="58">
        <v>2.5</v>
      </c>
    </row>
    <row r="47" spans="1:4" ht="28.5" customHeight="1">
      <c r="A47" s="54">
        <v>11</v>
      </c>
      <c r="B47" s="35" t="s">
        <v>164</v>
      </c>
      <c r="C47" s="6"/>
      <c r="D47" s="53" t="s">
        <v>175</v>
      </c>
    </row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119</v>
      </c>
      <c r="B1" s="2"/>
      <c r="C1" s="2"/>
      <c r="D1" s="2"/>
    </row>
    <row r="2" spans="1:4" ht="14.25">
      <c r="A2" s="29" t="s">
        <v>120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60" t="s">
        <v>312</v>
      </c>
    </row>
    <row r="5" ht="13.5" thickBot="1"/>
    <row r="6" spans="1:4" ht="16.5" thickBot="1">
      <c r="A6" s="30" t="s">
        <v>233</v>
      </c>
      <c r="B6" s="31" t="s">
        <v>3</v>
      </c>
      <c r="C6" s="31" t="s">
        <v>75</v>
      </c>
      <c r="D6" s="32" t="s">
        <v>5</v>
      </c>
    </row>
    <row r="7" spans="1:4" ht="16.5" thickBot="1">
      <c r="A7" s="461" t="s">
        <v>220</v>
      </c>
      <c r="B7" s="33" t="s">
        <v>6</v>
      </c>
      <c r="C7" s="34" t="s">
        <v>7</v>
      </c>
      <c r="D7" s="462"/>
    </row>
    <row r="8" spans="1:4" ht="19.5">
      <c r="A8" s="50" t="s">
        <v>221</v>
      </c>
      <c r="B8" s="12" t="s">
        <v>121</v>
      </c>
      <c r="C8" s="6" t="s">
        <v>7</v>
      </c>
      <c r="D8" s="463" t="s">
        <v>313</v>
      </c>
    </row>
    <row r="9" spans="1:4" ht="15.75">
      <c r="A9" s="50" t="s">
        <v>222</v>
      </c>
      <c r="B9" s="12" t="s">
        <v>123</v>
      </c>
      <c r="C9" s="37" t="s">
        <v>7</v>
      </c>
      <c r="D9" s="51" t="s">
        <v>124</v>
      </c>
    </row>
    <row r="10" spans="1:4" ht="15.75">
      <c r="A10" s="50" t="s">
        <v>223</v>
      </c>
      <c r="B10" s="12" t="s">
        <v>592</v>
      </c>
      <c r="C10" s="37" t="s">
        <v>7</v>
      </c>
      <c r="D10" s="51" t="s">
        <v>593</v>
      </c>
    </row>
    <row r="11" spans="1:4" ht="15.75">
      <c r="A11" s="50" t="s">
        <v>15</v>
      </c>
      <c r="B11" s="12" t="s">
        <v>125</v>
      </c>
      <c r="C11" s="22" t="s">
        <v>126</v>
      </c>
      <c r="D11" s="52">
        <v>29.97</v>
      </c>
    </row>
    <row r="12" spans="1:4" ht="15.75">
      <c r="A12" s="50" t="s">
        <v>16</v>
      </c>
      <c r="B12" s="12" t="s">
        <v>127</v>
      </c>
      <c r="C12" s="37" t="s">
        <v>7</v>
      </c>
      <c r="D12" s="51" t="s">
        <v>314</v>
      </c>
    </row>
    <row r="13" spans="1:4" ht="15.75">
      <c r="A13" s="50" t="s">
        <v>18</v>
      </c>
      <c r="B13" s="12" t="s">
        <v>129</v>
      </c>
      <c r="C13" s="37" t="s">
        <v>7</v>
      </c>
      <c r="D13" s="51" t="s">
        <v>130</v>
      </c>
    </row>
    <row r="14" spans="1:4" ht="31.5">
      <c r="A14" s="50" t="s">
        <v>20</v>
      </c>
      <c r="B14" s="35" t="s">
        <v>131</v>
      </c>
      <c r="C14" s="37" t="s">
        <v>7</v>
      </c>
      <c r="D14" s="53" t="s">
        <v>315</v>
      </c>
    </row>
    <row r="15" spans="1:4" ht="15.75">
      <c r="A15" s="50" t="s">
        <v>22</v>
      </c>
      <c r="B15" s="12" t="s">
        <v>132</v>
      </c>
      <c r="C15" s="38" t="s">
        <v>7</v>
      </c>
      <c r="D15" s="464">
        <v>42370</v>
      </c>
    </row>
    <row r="16" spans="1:4" ht="15.75">
      <c r="A16" s="50" t="s">
        <v>24</v>
      </c>
      <c r="B16" s="22" t="s">
        <v>133</v>
      </c>
      <c r="C16" s="39" t="s">
        <v>316</v>
      </c>
      <c r="D16" s="465">
        <v>6.597</v>
      </c>
    </row>
    <row r="17" spans="1:4" ht="25.5">
      <c r="A17" s="54">
        <v>11</v>
      </c>
      <c r="B17" s="35" t="s">
        <v>157</v>
      </c>
      <c r="C17" s="40" t="s">
        <v>7</v>
      </c>
      <c r="D17" s="53" t="s">
        <v>597</v>
      </c>
    </row>
    <row r="18" spans="1:4" ht="15.75">
      <c r="A18" s="466" t="s">
        <v>158</v>
      </c>
      <c r="B18" s="12" t="s">
        <v>159</v>
      </c>
      <c r="C18" s="467" t="s">
        <v>317</v>
      </c>
      <c r="D18" s="468">
        <v>0.03</v>
      </c>
    </row>
    <row r="19" spans="1:4" ht="26.25" thickBot="1">
      <c r="A19" s="55" t="s">
        <v>161</v>
      </c>
      <c r="B19" s="469" t="s">
        <v>162</v>
      </c>
      <c r="C19" s="470" t="s">
        <v>7</v>
      </c>
      <c r="D19" s="471" t="s">
        <v>163</v>
      </c>
    </row>
    <row r="22" ht="13.5" thickBot="1"/>
    <row r="23" spans="1:4" ht="16.5" thickBot="1">
      <c r="A23" s="30" t="s">
        <v>233</v>
      </c>
      <c r="B23" s="31" t="s">
        <v>3</v>
      </c>
      <c r="C23" s="31" t="s">
        <v>75</v>
      </c>
      <c r="D23" s="32" t="s">
        <v>5</v>
      </c>
    </row>
    <row r="24" spans="1:4" ht="16.5" thickBot="1">
      <c r="A24" s="461" t="s">
        <v>220</v>
      </c>
      <c r="B24" s="33" t="s">
        <v>6</v>
      </c>
      <c r="C24" s="34" t="s">
        <v>7</v>
      </c>
      <c r="D24" s="462"/>
    </row>
    <row r="25" spans="1:4" ht="19.5">
      <c r="A25" s="50" t="s">
        <v>221</v>
      </c>
      <c r="B25" s="12" t="s">
        <v>121</v>
      </c>
      <c r="C25" s="6" t="s">
        <v>7</v>
      </c>
      <c r="D25" s="463" t="s">
        <v>318</v>
      </c>
    </row>
    <row r="26" spans="1:4" ht="15.75">
      <c r="A26" s="50" t="s">
        <v>222</v>
      </c>
      <c r="B26" s="12" t="s">
        <v>123</v>
      </c>
      <c r="C26" s="37" t="s">
        <v>7</v>
      </c>
      <c r="D26" s="51" t="s">
        <v>124</v>
      </c>
    </row>
    <row r="27" spans="1:4" ht="15.75">
      <c r="A27" s="50" t="s">
        <v>223</v>
      </c>
      <c r="B27" s="12" t="s">
        <v>592</v>
      </c>
      <c r="C27" s="37" t="s">
        <v>7</v>
      </c>
      <c r="D27" s="51" t="s">
        <v>593</v>
      </c>
    </row>
    <row r="28" spans="1:4" ht="15.75">
      <c r="A28" s="50" t="s">
        <v>15</v>
      </c>
      <c r="B28" s="12" t="s">
        <v>125</v>
      </c>
      <c r="C28" s="22" t="s">
        <v>126</v>
      </c>
      <c r="D28" s="52">
        <v>21.18</v>
      </c>
    </row>
    <row r="29" spans="1:4" ht="15.75">
      <c r="A29" s="50" t="s">
        <v>16</v>
      </c>
      <c r="B29" s="12" t="s">
        <v>127</v>
      </c>
      <c r="C29" s="37" t="s">
        <v>7</v>
      </c>
      <c r="D29" s="51" t="s">
        <v>314</v>
      </c>
    </row>
    <row r="30" spans="1:4" ht="15.75">
      <c r="A30" s="50" t="s">
        <v>18</v>
      </c>
      <c r="B30" s="12" t="s">
        <v>129</v>
      </c>
      <c r="C30" s="37" t="s">
        <v>7</v>
      </c>
      <c r="D30" s="56" t="s">
        <v>130</v>
      </c>
    </row>
    <row r="31" spans="1:4" ht="25.5">
      <c r="A31" s="50" t="s">
        <v>20</v>
      </c>
      <c r="B31" s="35" t="s">
        <v>131</v>
      </c>
      <c r="C31" s="37" t="s">
        <v>7</v>
      </c>
      <c r="D31" s="53" t="s">
        <v>319</v>
      </c>
    </row>
    <row r="32" spans="1:4" ht="15.75">
      <c r="A32" s="50" t="s">
        <v>22</v>
      </c>
      <c r="B32" s="12" t="s">
        <v>132</v>
      </c>
      <c r="C32" s="38" t="s">
        <v>7</v>
      </c>
      <c r="D32" s="464">
        <v>42370</v>
      </c>
    </row>
    <row r="33" spans="1:4" ht="15.75">
      <c r="A33" s="50" t="s">
        <v>24</v>
      </c>
      <c r="B33" s="22" t="s">
        <v>133</v>
      </c>
      <c r="C33" s="39" t="s">
        <v>320</v>
      </c>
      <c r="D33" s="52">
        <v>11.491</v>
      </c>
    </row>
    <row r="34" spans="1:4" ht="26.25" thickBot="1">
      <c r="A34" s="472">
        <v>11</v>
      </c>
      <c r="B34" s="469" t="s">
        <v>321</v>
      </c>
      <c r="C34" s="473" t="s">
        <v>7</v>
      </c>
      <c r="D34" s="471" t="s">
        <v>597</v>
      </c>
    </row>
    <row r="37" ht="13.5" thickBot="1"/>
    <row r="38" spans="1:4" ht="16.5" thickBot="1">
      <c r="A38" s="30" t="s">
        <v>233</v>
      </c>
      <c r="B38" s="31" t="s">
        <v>3</v>
      </c>
      <c r="C38" s="31" t="s">
        <v>75</v>
      </c>
      <c r="D38" s="32" t="s">
        <v>5</v>
      </c>
    </row>
    <row r="39" spans="1:4" ht="15.75">
      <c r="A39" s="461" t="s">
        <v>220</v>
      </c>
      <c r="B39" s="33" t="s">
        <v>6</v>
      </c>
      <c r="C39" s="34" t="s">
        <v>7</v>
      </c>
      <c r="D39" s="474"/>
    </row>
    <row r="40" spans="1:4" ht="18.75">
      <c r="A40" s="50" t="s">
        <v>221</v>
      </c>
      <c r="B40" s="12" t="s">
        <v>121</v>
      </c>
      <c r="C40" s="37" t="s">
        <v>7</v>
      </c>
      <c r="D40" s="475" t="s">
        <v>598</v>
      </c>
    </row>
    <row r="41" spans="1:4" ht="15.75">
      <c r="A41" s="50" t="s">
        <v>222</v>
      </c>
      <c r="B41" s="12" t="s">
        <v>123</v>
      </c>
      <c r="C41" s="37" t="s">
        <v>7</v>
      </c>
      <c r="D41" s="51" t="s">
        <v>124</v>
      </c>
    </row>
    <row r="42" spans="1:4" ht="15.75">
      <c r="A42" s="50" t="s">
        <v>223</v>
      </c>
      <c r="B42" s="12" t="s">
        <v>592</v>
      </c>
      <c r="C42" s="37" t="s">
        <v>7</v>
      </c>
      <c r="D42" s="51" t="s">
        <v>594</v>
      </c>
    </row>
    <row r="43" spans="1:4" ht="15.75">
      <c r="A43" s="50" t="s">
        <v>15</v>
      </c>
      <c r="B43" s="12" t="s">
        <v>125</v>
      </c>
      <c r="C43" s="22" t="s">
        <v>126</v>
      </c>
      <c r="D43" s="52">
        <v>1681.5</v>
      </c>
    </row>
    <row r="44" spans="1:4" ht="15.75">
      <c r="A44" s="50" t="s">
        <v>16</v>
      </c>
      <c r="B44" s="12" t="s">
        <v>127</v>
      </c>
      <c r="C44" s="37" t="s">
        <v>7</v>
      </c>
      <c r="D44" s="51" t="s">
        <v>322</v>
      </c>
    </row>
    <row r="45" spans="1:4" ht="15.75">
      <c r="A45" s="50" t="s">
        <v>18</v>
      </c>
      <c r="B45" s="12" t="s">
        <v>129</v>
      </c>
      <c r="C45" s="37" t="s">
        <v>7</v>
      </c>
      <c r="D45" s="56" t="s">
        <v>166</v>
      </c>
    </row>
    <row r="46" spans="1:4" ht="31.5">
      <c r="A46" s="50" t="s">
        <v>20</v>
      </c>
      <c r="B46" s="35" t="s">
        <v>131</v>
      </c>
      <c r="C46" s="37" t="s">
        <v>7</v>
      </c>
      <c r="D46" s="53" t="s">
        <v>599</v>
      </c>
    </row>
    <row r="47" spans="1:4" ht="15.75">
      <c r="A47" s="50" t="s">
        <v>22</v>
      </c>
      <c r="B47" s="12" t="s">
        <v>132</v>
      </c>
      <c r="C47" s="38" t="s">
        <v>7</v>
      </c>
      <c r="D47" s="464">
        <v>42370</v>
      </c>
    </row>
    <row r="48" spans="1:4" ht="15.75">
      <c r="A48" s="50" t="s">
        <v>24</v>
      </c>
      <c r="B48" s="22" t="s">
        <v>601</v>
      </c>
      <c r="C48" s="41" t="s">
        <v>323</v>
      </c>
      <c r="D48" s="476">
        <v>0.0323</v>
      </c>
    </row>
    <row r="49" spans="1:4" ht="15.75">
      <c r="A49" s="50" t="s">
        <v>324</v>
      </c>
      <c r="B49" s="22" t="s">
        <v>325</v>
      </c>
      <c r="C49" s="41" t="s">
        <v>323</v>
      </c>
      <c r="D49" s="477">
        <v>0.0283</v>
      </c>
    </row>
    <row r="50" spans="1:4" ht="15.75">
      <c r="A50" s="50" t="s">
        <v>326</v>
      </c>
      <c r="B50" s="22" t="s">
        <v>327</v>
      </c>
      <c r="C50" s="41" t="s">
        <v>323</v>
      </c>
      <c r="D50" s="477">
        <v>0.0243</v>
      </c>
    </row>
    <row r="51" spans="1:4" ht="15.75">
      <c r="A51" s="50" t="s">
        <v>328</v>
      </c>
      <c r="B51" s="22" t="s">
        <v>329</v>
      </c>
      <c r="C51" s="41" t="s">
        <v>323</v>
      </c>
      <c r="D51" s="58">
        <v>0.0254</v>
      </c>
    </row>
    <row r="52" spans="1:4" ht="25.5">
      <c r="A52" s="54">
        <v>11</v>
      </c>
      <c r="B52" s="35" t="s">
        <v>164</v>
      </c>
      <c r="C52" s="40" t="s">
        <v>7</v>
      </c>
      <c r="D52" s="478" t="s">
        <v>330</v>
      </c>
    </row>
    <row r="53" ht="15.75">
      <c r="B53" s="479" t="s">
        <v>358</v>
      </c>
    </row>
    <row r="55" ht="13.5" thickBot="1"/>
    <row r="56" spans="1:4" ht="16.5" thickBot="1">
      <c r="A56" s="30" t="s">
        <v>233</v>
      </c>
      <c r="B56" s="31" t="s">
        <v>3</v>
      </c>
      <c r="C56" s="31" t="s">
        <v>75</v>
      </c>
      <c r="D56" s="32" t="s">
        <v>5</v>
      </c>
    </row>
    <row r="57" spans="1:4" ht="15.75">
      <c r="A57" s="461" t="s">
        <v>220</v>
      </c>
      <c r="B57" s="33" t="s">
        <v>6</v>
      </c>
      <c r="C57" s="34" t="s">
        <v>7</v>
      </c>
      <c r="D57" s="474"/>
    </row>
    <row r="58" spans="1:4" ht="18.75">
      <c r="A58" s="50" t="s">
        <v>221</v>
      </c>
      <c r="B58" s="12" t="s">
        <v>121</v>
      </c>
      <c r="C58" s="37" t="s">
        <v>7</v>
      </c>
      <c r="D58" s="475" t="s">
        <v>331</v>
      </c>
    </row>
    <row r="59" spans="1:4" ht="15.75">
      <c r="A59" s="50" t="s">
        <v>222</v>
      </c>
      <c r="B59" s="12" t="s">
        <v>123</v>
      </c>
      <c r="C59" s="37" t="s">
        <v>7</v>
      </c>
      <c r="D59" s="51" t="s">
        <v>124</v>
      </c>
    </row>
    <row r="60" spans="1:4" ht="15.75">
      <c r="A60" s="50" t="s">
        <v>223</v>
      </c>
      <c r="B60" s="12" t="s">
        <v>592</v>
      </c>
      <c r="C60" s="37" t="s">
        <v>7</v>
      </c>
      <c r="D60" s="51" t="s">
        <v>594</v>
      </c>
    </row>
    <row r="61" spans="1:4" ht="15.75">
      <c r="A61" s="50" t="s">
        <v>15</v>
      </c>
      <c r="B61" s="12" t="s">
        <v>125</v>
      </c>
      <c r="C61" s="22" t="s">
        <v>126</v>
      </c>
      <c r="D61" s="52">
        <v>1681.5</v>
      </c>
    </row>
    <row r="62" spans="1:4" ht="15.75">
      <c r="A62" s="50" t="s">
        <v>16</v>
      </c>
      <c r="B62" s="12" t="s">
        <v>127</v>
      </c>
      <c r="C62" s="37" t="s">
        <v>7</v>
      </c>
      <c r="D62" s="51" t="s">
        <v>322</v>
      </c>
    </row>
    <row r="63" spans="1:4" ht="15.75">
      <c r="A63" s="50" t="s">
        <v>18</v>
      </c>
      <c r="B63" s="12" t="s">
        <v>129</v>
      </c>
      <c r="C63" s="37" t="s">
        <v>7</v>
      </c>
      <c r="D63" s="56" t="s">
        <v>166</v>
      </c>
    </row>
    <row r="64" spans="1:4" ht="25.5">
      <c r="A64" s="50" t="s">
        <v>20</v>
      </c>
      <c r="B64" s="35" t="s">
        <v>131</v>
      </c>
      <c r="C64" s="37" t="s">
        <v>7</v>
      </c>
      <c r="D64" s="53" t="s">
        <v>332</v>
      </c>
    </row>
    <row r="65" spans="1:4" ht="15.75">
      <c r="A65" s="50" t="s">
        <v>22</v>
      </c>
      <c r="B65" s="12" t="s">
        <v>132</v>
      </c>
      <c r="C65" s="38" t="s">
        <v>7</v>
      </c>
      <c r="D65" s="464">
        <v>42370</v>
      </c>
    </row>
    <row r="66" spans="1:4" ht="15.75">
      <c r="A66" s="50" t="s">
        <v>24</v>
      </c>
      <c r="B66" s="22" t="s">
        <v>333</v>
      </c>
      <c r="C66" s="480" t="s">
        <v>316</v>
      </c>
      <c r="D66" s="476">
        <v>4.894</v>
      </c>
    </row>
    <row r="67" spans="1:4" ht="26.25" thickBot="1">
      <c r="A67" s="472">
        <v>11</v>
      </c>
      <c r="B67" s="469" t="s">
        <v>321</v>
      </c>
      <c r="C67" s="473" t="s">
        <v>7</v>
      </c>
      <c r="D67" s="471" t="s">
        <v>597</v>
      </c>
    </row>
    <row r="70" ht="13.5" thickBot="1"/>
    <row r="71" spans="1:4" ht="16.5" thickBot="1">
      <c r="A71" s="30" t="s">
        <v>233</v>
      </c>
      <c r="B71" s="31" t="s">
        <v>3</v>
      </c>
      <c r="C71" s="31" t="s">
        <v>75</v>
      </c>
      <c r="D71" s="32" t="s">
        <v>5</v>
      </c>
    </row>
    <row r="72" spans="1:4" ht="15.75">
      <c r="A72" s="48" t="s">
        <v>220</v>
      </c>
      <c r="B72" s="49" t="s">
        <v>6</v>
      </c>
      <c r="C72" s="61" t="s">
        <v>7</v>
      </c>
      <c r="D72" s="62"/>
    </row>
    <row r="73" spans="1:4" ht="18.75">
      <c r="A73" s="50" t="s">
        <v>221</v>
      </c>
      <c r="B73" s="12" t="s">
        <v>121</v>
      </c>
      <c r="C73" s="37" t="s">
        <v>7</v>
      </c>
      <c r="D73" s="475" t="s">
        <v>602</v>
      </c>
    </row>
    <row r="74" spans="1:4" ht="15.75">
      <c r="A74" s="50" t="s">
        <v>222</v>
      </c>
      <c r="B74" s="12" t="s">
        <v>123</v>
      </c>
      <c r="C74" s="37" t="s">
        <v>7</v>
      </c>
      <c r="D74" s="59" t="s">
        <v>239</v>
      </c>
    </row>
    <row r="75" spans="1:4" ht="15.75">
      <c r="A75" s="50" t="s">
        <v>223</v>
      </c>
      <c r="B75" s="12" t="s">
        <v>592</v>
      </c>
      <c r="C75" s="37" t="s">
        <v>7</v>
      </c>
      <c r="D75" s="51" t="s">
        <v>334</v>
      </c>
    </row>
    <row r="76" spans="1:4" ht="25.5">
      <c r="A76" s="50" t="s">
        <v>15</v>
      </c>
      <c r="B76" s="35" t="s">
        <v>168</v>
      </c>
      <c r="C76" s="22" t="s">
        <v>126</v>
      </c>
      <c r="D76" s="52">
        <v>3.06</v>
      </c>
    </row>
    <row r="77" spans="1:4" ht="15.75">
      <c r="A77" s="50" t="s">
        <v>169</v>
      </c>
      <c r="B77" s="35" t="s">
        <v>170</v>
      </c>
      <c r="C77" s="22" t="s">
        <v>126</v>
      </c>
      <c r="D77" s="52">
        <v>3.83</v>
      </c>
    </row>
    <row r="78" spans="1:4" ht="15.75">
      <c r="A78" s="50" t="s">
        <v>16</v>
      </c>
      <c r="B78" s="12" t="s">
        <v>127</v>
      </c>
      <c r="C78" s="37" t="s">
        <v>7</v>
      </c>
      <c r="D78" s="51" t="s">
        <v>335</v>
      </c>
    </row>
    <row r="79" spans="1:4" ht="15.75">
      <c r="A79" s="50" t="s">
        <v>18</v>
      </c>
      <c r="B79" s="12" t="s">
        <v>129</v>
      </c>
      <c r="C79" s="37" t="s">
        <v>7</v>
      </c>
      <c r="D79" s="56" t="s">
        <v>240</v>
      </c>
    </row>
    <row r="80" spans="1:4" ht="25.5">
      <c r="A80" s="50" t="s">
        <v>20</v>
      </c>
      <c r="B80" s="35" t="s">
        <v>131</v>
      </c>
      <c r="C80" s="37" t="s">
        <v>7</v>
      </c>
      <c r="D80" s="53" t="s">
        <v>172</v>
      </c>
    </row>
    <row r="81" spans="1:4" ht="15.75">
      <c r="A81" s="50" t="s">
        <v>22</v>
      </c>
      <c r="B81" s="12" t="s">
        <v>132</v>
      </c>
      <c r="C81" s="38" t="s">
        <v>7</v>
      </c>
      <c r="D81" s="464">
        <v>42370</v>
      </c>
    </row>
    <row r="82" spans="1:4" ht="27.75" customHeight="1">
      <c r="A82" s="54">
        <v>10</v>
      </c>
      <c r="B82" s="12" t="s">
        <v>133</v>
      </c>
      <c r="C82" s="6" t="s">
        <v>336</v>
      </c>
      <c r="D82" s="481" t="s">
        <v>337</v>
      </c>
    </row>
    <row r="83" spans="1:4" ht="31.5">
      <c r="A83" s="60">
        <v>11</v>
      </c>
      <c r="B83" s="35" t="s">
        <v>173</v>
      </c>
      <c r="C83" s="5" t="s">
        <v>338</v>
      </c>
      <c r="D83" s="58">
        <v>2.5</v>
      </c>
    </row>
    <row r="84" spans="1:4" ht="32.25" customHeight="1">
      <c r="A84" s="60" t="s">
        <v>339</v>
      </c>
      <c r="B84" s="35" t="s">
        <v>340</v>
      </c>
      <c r="C84" s="5" t="s">
        <v>338</v>
      </c>
      <c r="D84" s="58">
        <v>4.5</v>
      </c>
    </row>
    <row r="85" spans="1:4" ht="28.5" customHeight="1">
      <c r="A85" s="54">
        <v>12</v>
      </c>
      <c r="B85" s="35" t="s">
        <v>164</v>
      </c>
      <c r="C85" s="6"/>
      <c r="D85" s="53" t="s">
        <v>175</v>
      </c>
    </row>
    <row r="86" spans="1:4" s="42" customFormat="1" ht="26.25" thickBot="1">
      <c r="A86" s="472" t="s">
        <v>341</v>
      </c>
      <c r="B86" s="469" t="s">
        <v>164</v>
      </c>
      <c r="C86" s="482"/>
      <c r="D86" s="471" t="s">
        <v>342</v>
      </c>
    </row>
    <row r="87" s="42" customFormat="1" ht="12.75"/>
    <row r="88" s="42" customFormat="1" ht="38.25">
      <c r="B88" s="483" t="s">
        <v>343</v>
      </c>
    </row>
    <row r="89" s="42" customFormat="1" ht="12.75"/>
    <row r="90" s="42" customFormat="1" ht="13.5" thickBot="1"/>
    <row r="91" spans="1:4" ht="16.5" thickBot="1">
      <c r="A91" s="30" t="s">
        <v>233</v>
      </c>
      <c r="B91" s="31" t="s">
        <v>3</v>
      </c>
      <c r="C91" s="31" t="s">
        <v>75</v>
      </c>
      <c r="D91" s="32" t="s">
        <v>5</v>
      </c>
    </row>
    <row r="92" spans="1:4" ht="16.5" thickBot="1">
      <c r="A92" s="461" t="s">
        <v>220</v>
      </c>
      <c r="B92" s="33" t="s">
        <v>6</v>
      </c>
      <c r="C92" s="34" t="s">
        <v>7</v>
      </c>
      <c r="D92" s="462"/>
    </row>
    <row r="93" spans="1:4" ht="19.5">
      <c r="A93" s="50" t="s">
        <v>221</v>
      </c>
      <c r="B93" s="12" t="s">
        <v>121</v>
      </c>
      <c r="C93" s="6" t="s">
        <v>7</v>
      </c>
      <c r="D93" s="463" t="s">
        <v>344</v>
      </c>
    </row>
    <row r="94" spans="1:4" ht="15.75">
      <c r="A94" s="50" t="s">
        <v>222</v>
      </c>
      <c r="B94" s="12" t="s">
        <v>123</v>
      </c>
      <c r="C94" s="37" t="s">
        <v>7</v>
      </c>
      <c r="D94" s="51" t="s">
        <v>345</v>
      </c>
    </row>
    <row r="95" spans="1:4" ht="15.75">
      <c r="A95" s="50" t="s">
        <v>223</v>
      </c>
      <c r="B95" s="12" t="s">
        <v>592</v>
      </c>
      <c r="C95" s="37" t="s">
        <v>7</v>
      </c>
      <c r="D95" s="51" t="s">
        <v>346</v>
      </c>
    </row>
    <row r="96" spans="1:4" ht="15.75">
      <c r="A96" s="50" t="s">
        <v>15</v>
      </c>
      <c r="B96" s="12" t="s">
        <v>125</v>
      </c>
      <c r="C96" s="22" t="s">
        <v>126</v>
      </c>
      <c r="D96" s="52">
        <v>5118</v>
      </c>
    </row>
    <row r="97" spans="1:4" ht="15.75">
      <c r="A97" s="50" t="s">
        <v>16</v>
      </c>
      <c r="B97" s="12" t="s">
        <v>127</v>
      </c>
      <c r="C97" s="37" t="s">
        <v>7</v>
      </c>
      <c r="D97" s="51" t="s">
        <v>347</v>
      </c>
    </row>
    <row r="98" spans="1:4" ht="15.75">
      <c r="A98" s="50" t="s">
        <v>18</v>
      </c>
      <c r="B98" s="12" t="s">
        <v>129</v>
      </c>
      <c r="C98" s="37" t="s">
        <v>7</v>
      </c>
      <c r="D98" s="56"/>
    </row>
    <row r="99" spans="1:4" ht="25.5">
      <c r="A99" s="50" t="s">
        <v>20</v>
      </c>
      <c r="B99" s="35" t="s">
        <v>131</v>
      </c>
      <c r="C99" s="37" t="s">
        <v>7</v>
      </c>
      <c r="D99" s="53" t="s">
        <v>348</v>
      </c>
    </row>
    <row r="100" spans="1:4" ht="15.75">
      <c r="A100" s="50" t="s">
        <v>22</v>
      </c>
      <c r="B100" s="12" t="s">
        <v>132</v>
      </c>
      <c r="C100" s="38" t="s">
        <v>7</v>
      </c>
      <c r="D100" s="464">
        <v>42370</v>
      </c>
    </row>
    <row r="101" spans="1:4" ht="15.75">
      <c r="A101" s="50" t="s">
        <v>24</v>
      </c>
      <c r="B101" s="22" t="s">
        <v>133</v>
      </c>
      <c r="C101" s="39" t="s">
        <v>320</v>
      </c>
      <c r="D101" s="52">
        <v>13</v>
      </c>
    </row>
    <row r="102" spans="1:4" ht="26.25" thickBot="1">
      <c r="A102" s="472">
        <v>11</v>
      </c>
      <c r="B102" s="469" t="s">
        <v>321</v>
      </c>
      <c r="C102" s="473" t="s">
        <v>7</v>
      </c>
      <c r="D102" s="471" t="s">
        <v>349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119</v>
      </c>
      <c r="B1" s="2"/>
      <c r="C1" s="2"/>
      <c r="D1" s="2"/>
    </row>
    <row r="2" spans="1:4" ht="14.25">
      <c r="A2" s="29" t="s">
        <v>120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60" t="s">
        <v>350</v>
      </c>
    </row>
    <row r="5" ht="13.5" thickBot="1"/>
    <row r="6" spans="1:4" ht="16.5" thickBot="1">
      <c r="A6" s="30" t="s">
        <v>233</v>
      </c>
      <c r="B6" s="31" t="s">
        <v>3</v>
      </c>
      <c r="C6" s="31" t="s">
        <v>75</v>
      </c>
      <c r="D6" s="32" t="s">
        <v>5</v>
      </c>
    </row>
    <row r="7" spans="1:4" ht="16.5" thickBot="1">
      <c r="A7" s="461" t="s">
        <v>220</v>
      </c>
      <c r="B7" s="33" t="s">
        <v>6</v>
      </c>
      <c r="C7" s="34" t="s">
        <v>7</v>
      </c>
      <c r="D7" s="462"/>
    </row>
    <row r="8" spans="1:4" ht="19.5">
      <c r="A8" s="50" t="s">
        <v>221</v>
      </c>
      <c r="B8" s="12" t="s">
        <v>121</v>
      </c>
      <c r="C8" s="6" t="s">
        <v>7</v>
      </c>
      <c r="D8" s="463" t="s">
        <v>313</v>
      </c>
    </row>
    <row r="9" spans="1:4" ht="15.75">
      <c r="A9" s="50" t="s">
        <v>222</v>
      </c>
      <c r="B9" s="12" t="s">
        <v>123</v>
      </c>
      <c r="C9" s="37" t="s">
        <v>7</v>
      </c>
      <c r="D9" s="51" t="s">
        <v>124</v>
      </c>
    </row>
    <row r="10" spans="1:4" ht="15.75">
      <c r="A10" s="50" t="s">
        <v>223</v>
      </c>
      <c r="B10" s="12" t="s">
        <v>592</v>
      </c>
      <c r="C10" s="37" t="s">
        <v>7</v>
      </c>
      <c r="D10" s="51" t="s">
        <v>593</v>
      </c>
    </row>
    <row r="11" spans="1:4" ht="15.75">
      <c r="A11" s="50" t="s">
        <v>15</v>
      </c>
      <c r="B11" s="12" t="s">
        <v>125</v>
      </c>
      <c r="C11" s="22" t="s">
        <v>126</v>
      </c>
      <c r="D11" s="484">
        <v>31.59</v>
      </c>
    </row>
    <row r="12" spans="1:4" ht="15.75">
      <c r="A12" s="50" t="s">
        <v>16</v>
      </c>
      <c r="B12" s="12" t="s">
        <v>127</v>
      </c>
      <c r="C12" s="37" t="s">
        <v>7</v>
      </c>
      <c r="D12" s="51" t="s">
        <v>314</v>
      </c>
    </row>
    <row r="13" spans="1:4" ht="15.75">
      <c r="A13" s="50" t="s">
        <v>18</v>
      </c>
      <c r="B13" s="12" t="s">
        <v>129</v>
      </c>
      <c r="C13" s="37" t="s">
        <v>7</v>
      </c>
      <c r="D13" s="51" t="s">
        <v>130</v>
      </c>
    </row>
    <row r="14" spans="1:4" ht="31.5">
      <c r="A14" s="50" t="s">
        <v>20</v>
      </c>
      <c r="B14" s="35" t="s">
        <v>131</v>
      </c>
      <c r="C14" s="37" t="s">
        <v>7</v>
      </c>
      <c r="D14" s="53" t="s">
        <v>315</v>
      </c>
    </row>
    <row r="15" spans="1:4" ht="15.75">
      <c r="A15" s="50" t="s">
        <v>22</v>
      </c>
      <c r="B15" s="12" t="s">
        <v>132</v>
      </c>
      <c r="C15" s="38" t="s">
        <v>7</v>
      </c>
      <c r="D15" s="464">
        <v>42552</v>
      </c>
    </row>
    <row r="16" spans="1:4" ht="15.75">
      <c r="A16" s="50" t="s">
        <v>24</v>
      </c>
      <c r="B16" s="22" t="s">
        <v>133</v>
      </c>
      <c r="C16" s="39" t="s">
        <v>316</v>
      </c>
      <c r="D16" s="465">
        <v>6.597</v>
      </c>
    </row>
    <row r="17" spans="1:4" ht="25.5">
      <c r="A17" s="54">
        <v>11</v>
      </c>
      <c r="B17" s="35" t="s">
        <v>157</v>
      </c>
      <c r="C17" s="40" t="s">
        <v>7</v>
      </c>
      <c r="D17" s="53" t="s">
        <v>597</v>
      </c>
    </row>
    <row r="18" spans="1:4" ht="15.75">
      <c r="A18" s="466" t="s">
        <v>158</v>
      </c>
      <c r="B18" s="12" t="s">
        <v>159</v>
      </c>
      <c r="C18" s="467" t="s">
        <v>317</v>
      </c>
      <c r="D18" s="468">
        <v>0.03</v>
      </c>
    </row>
    <row r="19" spans="1:4" ht="26.25" thickBot="1">
      <c r="A19" s="55" t="s">
        <v>161</v>
      </c>
      <c r="B19" s="469" t="s">
        <v>162</v>
      </c>
      <c r="C19" s="470" t="s">
        <v>7</v>
      </c>
      <c r="D19" s="471" t="s">
        <v>163</v>
      </c>
    </row>
    <row r="22" ht="13.5" thickBot="1"/>
    <row r="23" spans="1:4" ht="16.5" thickBot="1">
      <c r="A23" s="30" t="s">
        <v>233</v>
      </c>
      <c r="B23" s="31" t="s">
        <v>3</v>
      </c>
      <c r="C23" s="31" t="s">
        <v>75</v>
      </c>
      <c r="D23" s="32" t="s">
        <v>5</v>
      </c>
    </row>
    <row r="24" spans="1:4" ht="16.5" thickBot="1">
      <c r="A24" s="461" t="s">
        <v>220</v>
      </c>
      <c r="B24" s="33" t="s">
        <v>6</v>
      </c>
      <c r="C24" s="34" t="s">
        <v>7</v>
      </c>
      <c r="D24" s="462"/>
    </row>
    <row r="25" spans="1:4" ht="19.5">
      <c r="A25" s="50" t="s">
        <v>221</v>
      </c>
      <c r="B25" s="12" t="s">
        <v>121</v>
      </c>
      <c r="C25" s="6" t="s">
        <v>7</v>
      </c>
      <c r="D25" s="463" t="s">
        <v>318</v>
      </c>
    </row>
    <row r="26" spans="1:4" ht="15.75">
      <c r="A26" s="50" t="s">
        <v>222</v>
      </c>
      <c r="B26" s="12" t="s">
        <v>123</v>
      </c>
      <c r="C26" s="37" t="s">
        <v>7</v>
      </c>
      <c r="D26" s="51" t="s">
        <v>124</v>
      </c>
    </row>
    <row r="27" spans="1:4" ht="15.75">
      <c r="A27" s="50" t="s">
        <v>223</v>
      </c>
      <c r="B27" s="12" t="s">
        <v>592</v>
      </c>
      <c r="C27" s="37" t="s">
        <v>7</v>
      </c>
      <c r="D27" s="51" t="s">
        <v>593</v>
      </c>
    </row>
    <row r="28" spans="1:4" ht="15.75">
      <c r="A28" s="50" t="s">
        <v>15</v>
      </c>
      <c r="B28" s="12" t="s">
        <v>125</v>
      </c>
      <c r="C28" s="22" t="s">
        <v>126</v>
      </c>
      <c r="D28" s="484">
        <v>22.81</v>
      </c>
    </row>
    <row r="29" spans="1:4" ht="15.75">
      <c r="A29" s="50" t="s">
        <v>16</v>
      </c>
      <c r="B29" s="12" t="s">
        <v>127</v>
      </c>
      <c r="C29" s="37" t="s">
        <v>7</v>
      </c>
      <c r="D29" s="51" t="s">
        <v>314</v>
      </c>
    </row>
    <row r="30" spans="1:4" ht="15.75">
      <c r="A30" s="50" t="s">
        <v>18</v>
      </c>
      <c r="B30" s="12" t="s">
        <v>129</v>
      </c>
      <c r="C30" s="37" t="s">
        <v>7</v>
      </c>
      <c r="D30" s="56" t="s">
        <v>130</v>
      </c>
    </row>
    <row r="31" spans="1:4" ht="25.5">
      <c r="A31" s="50" t="s">
        <v>20</v>
      </c>
      <c r="B31" s="35" t="s">
        <v>131</v>
      </c>
      <c r="C31" s="37" t="s">
        <v>7</v>
      </c>
      <c r="D31" s="53" t="s">
        <v>319</v>
      </c>
    </row>
    <row r="32" spans="1:4" ht="15.75">
      <c r="A32" s="50" t="s">
        <v>22</v>
      </c>
      <c r="B32" s="12" t="s">
        <v>132</v>
      </c>
      <c r="C32" s="38" t="s">
        <v>7</v>
      </c>
      <c r="D32" s="464">
        <v>42552</v>
      </c>
    </row>
    <row r="33" spans="1:4" ht="15.75">
      <c r="A33" s="50" t="s">
        <v>24</v>
      </c>
      <c r="B33" s="22" t="s">
        <v>133</v>
      </c>
      <c r="C33" s="39" t="s">
        <v>320</v>
      </c>
      <c r="D33" s="52">
        <v>8.208</v>
      </c>
    </row>
    <row r="34" spans="1:4" ht="26.25" thickBot="1">
      <c r="A34" s="472">
        <v>11</v>
      </c>
      <c r="B34" s="469" t="s">
        <v>321</v>
      </c>
      <c r="C34" s="473" t="s">
        <v>7</v>
      </c>
      <c r="D34" s="471" t="s">
        <v>597</v>
      </c>
    </row>
    <row r="37" ht="13.5" thickBot="1"/>
    <row r="38" spans="1:4" ht="16.5" thickBot="1">
      <c r="A38" s="30" t="s">
        <v>233</v>
      </c>
      <c r="B38" s="31" t="s">
        <v>3</v>
      </c>
      <c r="C38" s="31" t="s">
        <v>75</v>
      </c>
      <c r="D38" s="32" t="s">
        <v>5</v>
      </c>
    </row>
    <row r="39" spans="1:4" ht="15.75">
      <c r="A39" s="461" t="s">
        <v>220</v>
      </c>
      <c r="B39" s="33" t="s">
        <v>6</v>
      </c>
      <c r="C39" s="34" t="s">
        <v>7</v>
      </c>
      <c r="D39" s="474"/>
    </row>
    <row r="40" spans="1:4" ht="18.75">
      <c r="A40" s="50" t="s">
        <v>221</v>
      </c>
      <c r="B40" s="12" t="s">
        <v>121</v>
      </c>
      <c r="C40" s="37" t="s">
        <v>7</v>
      </c>
      <c r="D40" s="475" t="s">
        <v>598</v>
      </c>
    </row>
    <row r="41" spans="1:4" ht="15.75">
      <c r="A41" s="50" t="s">
        <v>222</v>
      </c>
      <c r="B41" s="12" t="s">
        <v>123</v>
      </c>
      <c r="C41" s="37" t="s">
        <v>7</v>
      </c>
      <c r="D41" s="51" t="s">
        <v>124</v>
      </c>
    </row>
    <row r="42" spans="1:4" ht="15.75">
      <c r="A42" s="50" t="s">
        <v>223</v>
      </c>
      <c r="B42" s="12" t="s">
        <v>592</v>
      </c>
      <c r="C42" s="37" t="s">
        <v>7</v>
      </c>
      <c r="D42" s="51" t="s">
        <v>594</v>
      </c>
    </row>
    <row r="43" spans="1:4" ht="15.75">
      <c r="A43" s="50" t="s">
        <v>15</v>
      </c>
      <c r="B43" s="12" t="s">
        <v>125</v>
      </c>
      <c r="C43" s="22" t="s">
        <v>126</v>
      </c>
      <c r="D43" s="484">
        <v>1720.44</v>
      </c>
    </row>
    <row r="44" spans="1:4" ht="15.75">
      <c r="A44" s="50" t="s">
        <v>16</v>
      </c>
      <c r="B44" s="12" t="s">
        <v>127</v>
      </c>
      <c r="C44" s="37" t="s">
        <v>7</v>
      </c>
      <c r="D44" s="51" t="s">
        <v>322</v>
      </c>
    </row>
    <row r="45" spans="1:4" ht="15.75">
      <c r="A45" s="50" t="s">
        <v>18</v>
      </c>
      <c r="B45" s="12" t="s">
        <v>129</v>
      </c>
      <c r="C45" s="37" t="s">
        <v>7</v>
      </c>
      <c r="D45" s="56" t="s">
        <v>166</v>
      </c>
    </row>
    <row r="46" spans="1:4" ht="31.5">
      <c r="A46" s="50" t="s">
        <v>20</v>
      </c>
      <c r="B46" s="35" t="s">
        <v>131</v>
      </c>
      <c r="C46" s="37" t="s">
        <v>7</v>
      </c>
      <c r="D46" s="53" t="s">
        <v>599</v>
      </c>
    </row>
    <row r="47" spans="1:4" ht="15.75">
      <c r="A47" s="50" t="s">
        <v>22</v>
      </c>
      <c r="B47" s="12" t="s">
        <v>132</v>
      </c>
      <c r="C47" s="38" t="s">
        <v>7</v>
      </c>
      <c r="D47" s="464">
        <v>42552</v>
      </c>
    </row>
    <row r="48" spans="1:4" ht="15.75">
      <c r="A48" s="50" t="s">
        <v>24</v>
      </c>
      <c r="B48" s="22" t="s">
        <v>601</v>
      </c>
      <c r="C48" s="41" t="s">
        <v>323</v>
      </c>
      <c r="D48" s="476">
        <v>0.0323</v>
      </c>
    </row>
    <row r="49" spans="1:4" ht="15.75">
      <c r="A49" s="50" t="s">
        <v>324</v>
      </c>
      <c r="B49" s="22" t="s">
        <v>325</v>
      </c>
      <c r="C49" s="41" t="s">
        <v>323</v>
      </c>
      <c r="D49" s="477">
        <v>0.0283</v>
      </c>
    </row>
    <row r="50" spans="1:4" ht="15.75">
      <c r="A50" s="50" t="s">
        <v>326</v>
      </c>
      <c r="B50" s="22" t="s">
        <v>327</v>
      </c>
      <c r="C50" s="41" t="s">
        <v>323</v>
      </c>
      <c r="D50" s="477">
        <v>0.0243</v>
      </c>
    </row>
    <row r="51" spans="1:4" ht="15.75">
      <c r="A51" s="50" t="s">
        <v>328</v>
      </c>
      <c r="B51" s="22" t="s">
        <v>329</v>
      </c>
      <c r="C51" s="41" t="s">
        <v>323</v>
      </c>
      <c r="D51" s="58">
        <v>0.0254</v>
      </c>
    </row>
    <row r="52" spans="1:4" ht="25.5">
      <c r="A52" s="54">
        <v>11</v>
      </c>
      <c r="B52" s="35" t="s">
        <v>164</v>
      </c>
      <c r="C52" s="40" t="s">
        <v>7</v>
      </c>
      <c r="D52" s="478" t="s">
        <v>330</v>
      </c>
    </row>
    <row r="53" ht="15.75">
      <c r="B53" s="479" t="s">
        <v>358</v>
      </c>
    </row>
    <row r="55" ht="13.5" thickBot="1"/>
    <row r="56" spans="1:4" ht="16.5" thickBot="1">
      <c r="A56" s="30" t="s">
        <v>233</v>
      </c>
      <c r="B56" s="31" t="s">
        <v>3</v>
      </c>
      <c r="C56" s="31" t="s">
        <v>75</v>
      </c>
      <c r="D56" s="32" t="s">
        <v>5</v>
      </c>
    </row>
    <row r="57" spans="1:4" ht="15.75">
      <c r="A57" s="461" t="s">
        <v>220</v>
      </c>
      <c r="B57" s="33" t="s">
        <v>6</v>
      </c>
      <c r="C57" s="34" t="s">
        <v>7</v>
      </c>
      <c r="D57" s="474"/>
    </row>
    <row r="58" spans="1:4" ht="18.75">
      <c r="A58" s="50" t="s">
        <v>221</v>
      </c>
      <c r="B58" s="12" t="s">
        <v>121</v>
      </c>
      <c r="C58" s="37" t="s">
        <v>7</v>
      </c>
      <c r="D58" s="475" t="s">
        <v>331</v>
      </c>
    </row>
    <row r="59" spans="1:4" ht="15.75">
      <c r="A59" s="50" t="s">
        <v>222</v>
      </c>
      <c r="B59" s="12" t="s">
        <v>123</v>
      </c>
      <c r="C59" s="37" t="s">
        <v>7</v>
      </c>
      <c r="D59" s="51" t="s">
        <v>124</v>
      </c>
    </row>
    <row r="60" spans="1:4" ht="15.75">
      <c r="A60" s="50" t="s">
        <v>223</v>
      </c>
      <c r="B60" s="12" t="s">
        <v>592</v>
      </c>
      <c r="C60" s="37" t="s">
        <v>7</v>
      </c>
      <c r="D60" s="51" t="s">
        <v>594</v>
      </c>
    </row>
    <row r="61" spans="1:4" ht="15.75">
      <c r="A61" s="50" t="s">
        <v>15</v>
      </c>
      <c r="B61" s="12" t="s">
        <v>125</v>
      </c>
      <c r="C61" s="22" t="s">
        <v>351</v>
      </c>
      <c r="D61" s="484">
        <v>1720.44</v>
      </c>
    </row>
    <row r="62" spans="1:4" ht="15.75">
      <c r="A62" s="50" t="s">
        <v>16</v>
      </c>
      <c r="B62" s="12" t="s">
        <v>127</v>
      </c>
      <c r="C62" s="37" t="s">
        <v>7</v>
      </c>
      <c r="D62" s="51" t="s">
        <v>322</v>
      </c>
    </row>
    <row r="63" spans="1:4" ht="15.75">
      <c r="A63" s="50" t="s">
        <v>18</v>
      </c>
      <c r="B63" s="12" t="s">
        <v>129</v>
      </c>
      <c r="C63" s="37" t="s">
        <v>7</v>
      </c>
      <c r="D63" s="56" t="s">
        <v>166</v>
      </c>
    </row>
    <row r="64" spans="1:4" ht="25.5">
      <c r="A64" s="50" t="s">
        <v>20</v>
      </c>
      <c r="B64" s="35" t="s">
        <v>131</v>
      </c>
      <c r="C64" s="37" t="s">
        <v>7</v>
      </c>
      <c r="D64" s="53" t="s">
        <v>332</v>
      </c>
    </row>
    <row r="65" spans="1:4" ht="15.75">
      <c r="A65" s="50" t="s">
        <v>22</v>
      </c>
      <c r="B65" s="12" t="s">
        <v>132</v>
      </c>
      <c r="C65" s="38" t="s">
        <v>7</v>
      </c>
      <c r="D65" s="464">
        <v>42552</v>
      </c>
    </row>
    <row r="66" spans="1:4" ht="15.75">
      <c r="A66" s="50" t="s">
        <v>24</v>
      </c>
      <c r="B66" s="22" t="s">
        <v>333</v>
      </c>
      <c r="C66" s="480" t="s">
        <v>316</v>
      </c>
      <c r="D66" s="476">
        <v>3.496</v>
      </c>
    </row>
    <row r="67" spans="1:4" ht="26.25" thickBot="1">
      <c r="A67" s="472">
        <v>11</v>
      </c>
      <c r="B67" s="469" t="s">
        <v>321</v>
      </c>
      <c r="C67" s="473" t="s">
        <v>7</v>
      </c>
      <c r="D67" s="471" t="s">
        <v>597</v>
      </c>
    </row>
    <row r="70" ht="13.5" thickBot="1"/>
    <row r="71" spans="1:4" ht="16.5" thickBot="1">
      <c r="A71" s="30" t="s">
        <v>233</v>
      </c>
      <c r="B71" s="31" t="s">
        <v>3</v>
      </c>
      <c r="C71" s="31" t="s">
        <v>75</v>
      </c>
      <c r="D71" s="32" t="s">
        <v>5</v>
      </c>
    </row>
    <row r="72" spans="1:4" ht="15.75">
      <c r="A72" s="48" t="s">
        <v>220</v>
      </c>
      <c r="B72" s="49" t="s">
        <v>6</v>
      </c>
      <c r="C72" s="61" t="s">
        <v>7</v>
      </c>
      <c r="D72" s="62"/>
    </row>
    <row r="73" spans="1:4" ht="18.75">
      <c r="A73" s="50" t="s">
        <v>221</v>
      </c>
      <c r="B73" s="12" t="s">
        <v>121</v>
      </c>
      <c r="C73" s="37" t="s">
        <v>7</v>
      </c>
      <c r="D73" s="475" t="s">
        <v>602</v>
      </c>
    </row>
    <row r="74" spans="1:4" ht="15.75">
      <c r="A74" s="50" t="s">
        <v>222</v>
      </c>
      <c r="B74" s="12" t="s">
        <v>123</v>
      </c>
      <c r="C74" s="37" t="s">
        <v>7</v>
      </c>
      <c r="D74" s="59" t="s">
        <v>239</v>
      </c>
    </row>
    <row r="75" spans="1:4" ht="15.75">
      <c r="A75" s="50" t="s">
        <v>223</v>
      </c>
      <c r="B75" s="12" t="s">
        <v>592</v>
      </c>
      <c r="C75" s="37" t="s">
        <v>7</v>
      </c>
      <c r="D75" s="51" t="s">
        <v>334</v>
      </c>
    </row>
    <row r="76" spans="1:4" ht="25.5">
      <c r="A76" s="50" t="s">
        <v>15</v>
      </c>
      <c r="B76" s="35" t="s">
        <v>168</v>
      </c>
      <c r="C76" s="22" t="s">
        <v>126</v>
      </c>
      <c r="D76" s="484">
        <v>3.23</v>
      </c>
    </row>
    <row r="77" spans="1:4" ht="15.75">
      <c r="A77" s="50" t="s">
        <v>169</v>
      </c>
      <c r="B77" s="35" t="s">
        <v>170</v>
      </c>
      <c r="C77" s="22" t="s">
        <v>126</v>
      </c>
      <c r="D77" s="484">
        <v>4.05</v>
      </c>
    </row>
    <row r="78" spans="1:4" ht="15.75">
      <c r="A78" s="50" t="s">
        <v>16</v>
      </c>
      <c r="B78" s="12" t="s">
        <v>127</v>
      </c>
      <c r="C78" s="37" t="s">
        <v>7</v>
      </c>
      <c r="D78" s="51" t="s">
        <v>335</v>
      </c>
    </row>
    <row r="79" spans="1:4" ht="15.75">
      <c r="A79" s="50" t="s">
        <v>18</v>
      </c>
      <c r="B79" s="12" t="s">
        <v>129</v>
      </c>
      <c r="C79" s="37" t="s">
        <v>7</v>
      </c>
      <c r="D79" s="56" t="s">
        <v>240</v>
      </c>
    </row>
    <row r="80" spans="1:4" ht="25.5">
      <c r="A80" s="50" t="s">
        <v>20</v>
      </c>
      <c r="B80" s="35" t="s">
        <v>131</v>
      </c>
      <c r="C80" s="37" t="s">
        <v>7</v>
      </c>
      <c r="D80" s="53" t="s">
        <v>172</v>
      </c>
    </row>
    <row r="81" spans="1:4" ht="15.75">
      <c r="A81" s="50" t="s">
        <v>22</v>
      </c>
      <c r="B81" s="12" t="s">
        <v>132</v>
      </c>
      <c r="C81" s="38" t="s">
        <v>7</v>
      </c>
      <c r="D81" s="464">
        <v>42552</v>
      </c>
    </row>
    <row r="82" spans="1:4" ht="27.75" customHeight="1">
      <c r="A82" s="54">
        <v>10</v>
      </c>
      <c r="B82" s="12" t="s">
        <v>133</v>
      </c>
      <c r="C82" s="6" t="s">
        <v>336</v>
      </c>
      <c r="D82" s="481" t="s">
        <v>337</v>
      </c>
    </row>
    <row r="83" spans="1:4" ht="31.5">
      <c r="A83" s="60">
        <v>11</v>
      </c>
      <c r="B83" s="35" t="s">
        <v>173</v>
      </c>
      <c r="C83" s="5" t="s">
        <v>338</v>
      </c>
      <c r="D83" s="58">
        <v>2.5</v>
      </c>
    </row>
    <row r="84" spans="1:4" ht="32.25" customHeight="1">
      <c r="A84" s="60" t="s">
        <v>339</v>
      </c>
      <c r="B84" s="35" t="s">
        <v>340</v>
      </c>
      <c r="C84" s="5" t="s">
        <v>338</v>
      </c>
      <c r="D84" s="58">
        <v>4.5</v>
      </c>
    </row>
    <row r="85" spans="1:4" ht="28.5" customHeight="1">
      <c r="A85" s="54">
        <v>12</v>
      </c>
      <c r="B85" s="35" t="s">
        <v>164</v>
      </c>
      <c r="C85" s="6"/>
      <c r="D85" s="53" t="s">
        <v>175</v>
      </c>
    </row>
    <row r="86" spans="1:4" s="42" customFormat="1" ht="26.25" thickBot="1">
      <c r="A86" s="472" t="s">
        <v>341</v>
      </c>
      <c r="B86" s="469" t="s">
        <v>164</v>
      </c>
      <c r="C86" s="482"/>
      <c r="D86" s="471" t="s">
        <v>342</v>
      </c>
    </row>
    <row r="87" s="42" customFormat="1" ht="12.75"/>
    <row r="88" s="42" customFormat="1" ht="38.25">
      <c r="B88" s="483" t="s">
        <v>343</v>
      </c>
    </row>
    <row r="89" s="42" customFormat="1" ht="12.75"/>
    <row r="90" s="42" customFormat="1" ht="13.5" thickBot="1"/>
    <row r="91" spans="1:4" ht="16.5" thickBot="1">
      <c r="A91" s="30" t="s">
        <v>233</v>
      </c>
      <c r="B91" s="31" t="s">
        <v>3</v>
      </c>
      <c r="C91" s="31" t="s">
        <v>75</v>
      </c>
      <c r="D91" s="32" t="s">
        <v>5</v>
      </c>
    </row>
    <row r="92" spans="1:4" ht="16.5" thickBot="1">
      <c r="A92" s="461" t="s">
        <v>220</v>
      </c>
      <c r="B92" s="33" t="s">
        <v>6</v>
      </c>
      <c r="C92" s="34" t="s">
        <v>7</v>
      </c>
      <c r="D92" s="462"/>
    </row>
    <row r="93" spans="1:4" ht="19.5">
      <c r="A93" s="50" t="s">
        <v>221</v>
      </c>
      <c r="B93" s="12" t="s">
        <v>121</v>
      </c>
      <c r="C93" s="6" t="s">
        <v>7</v>
      </c>
      <c r="D93" s="463" t="s">
        <v>344</v>
      </c>
    </row>
    <row r="94" spans="1:4" ht="15.75">
      <c r="A94" s="50" t="s">
        <v>222</v>
      </c>
      <c r="B94" s="12" t="s">
        <v>123</v>
      </c>
      <c r="C94" s="37" t="s">
        <v>7</v>
      </c>
      <c r="D94" s="51" t="s">
        <v>345</v>
      </c>
    </row>
    <row r="95" spans="1:4" ht="15.75">
      <c r="A95" s="50"/>
      <c r="B95" s="12" t="s">
        <v>352</v>
      </c>
      <c r="C95" s="37" t="s">
        <v>353</v>
      </c>
      <c r="D95" s="485">
        <v>67.86</v>
      </c>
    </row>
    <row r="96" spans="1:4" ht="15.75">
      <c r="A96" s="50" t="s">
        <v>15</v>
      </c>
      <c r="B96" s="12" t="s">
        <v>354</v>
      </c>
      <c r="C96" s="22" t="s">
        <v>355</v>
      </c>
      <c r="D96" s="484">
        <v>5220</v>
      </c>
    </row>
    <row r="97" spans="1:4" ht="25.5">
      <c r="A97" s="50" t="s">
        <v>16</v>
      </c>
      <c r="B97" s="12" t="s">
        <v>127</v>
      </c>
      <c r="C97" s="37" t="s">
        <v>7</v>
      </c>
      <c r="D97" s="59" t="s">
        <v>356</v>
      </c>
    </row>
    <row r="98" spans="1:4" ht="15.75">
      <c r="A98" s="50" t="s">
        <v>18</v>
      </c>
      <c r="B98" s="12" t="s">
        <v>129</v>
      </c>
      <c r="C98" s="37" t="s">
        <v>7</v>
      </c>
      <c r="D98" s="56"/>
    </row>
    <row r="99" spans="1:4" ht="25.5">
      <c r="A99" s="50" t="s">
        <v>20</v>
      </c>
      <c r="B99" s="35" t="s">
        <v>131</v>
      </c>
      <c r="C99" s="37" t="s">
        <v>7</v>
      </c>
      <c r="D99" s="53" t="s">
        <v>348</v>
      </c>
    </row>
    <row r="100" spans="1:4" ht="15.75">
      <c r="A100" s="50" t="s">
        <v>22</v>
      </c>
      <c r="B100" s="12" t="s">
        <v>132</v>
      </c>
      <c r="C100" s="38" t="s">
        <v>7</v>
      </c>
      <c r="D100" s="464">
        <v>42552</v>
      </c>
    </row>
    <row r="101" spans="1:4" ht="15.75">
      <c r="A101" s="50" t="s">
        <v>24</v>
      </c>
      <c r="B101" s="22" t="s">
        <v>133</v>
      </c>
      <c r="C101" s="39" t="s">
        <v>320</v>
      </c>
      <c r="D101" s="52">
        <v>13</v>
      </c>
    </row>
    <row r="102" spans="1:4" ht="26.25" thickBot="1">
      <c r="A102" s="472">
        <v>11</v>
      </c>
      <c r="B102" s="469" t="s">
        <v>321</v>
      </c>
      <c r="C102" s="473" t="s">
        <v>7</v>
      </c>
      <c r="D102" s="471" t="s">
        <v>349</v>
      </c>
    </row>
    <row r="104" ht="12.75">
      <c r="B104" t="s">
        <v>357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119</v>
      </c>
      <c r="B1" s="2"/>
      <c r="C1" s="2"/>
      <c r="D1" s="2"/>
    </row>
    <row r="2" spans="1:4" ht="14.25">
      <c r="A2" s="29" t="s">
        <v>120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60" t="s">
        <v>202</v>
      </c>
    </row>
    <row r="5" ht="13.5" thickBot="1"/>
    <row r="6" spans="1:4" ht="16.5" thickBot="1">
      <c r="A6" s="30" t="s">
        <v>233</v>
      </c>
      <c r="B6" s="31" t="s">
        <v>3</v>
      </c>
      <c r="C6" s="31" t="s">
        <v>75</v>
      </c>
      <c r="D6" s="32" t="s">
        <v>5</v>
      </c>
    </row>
    <row r="7" spans="1:4" ht="16.5" thickBot="1">
      <c r="A7" s="461" t="s">
        <v>220</v>
      </c>
      <c r="B7" s="33" t="s">
        <v>6</v>
      </c>
      <c r="C7" s="34" t="s">
        <v>7</v>
      </c>
      <c r="D7" s="462"/>
    </row>
    <row r="8" spans="1:4" ht="19.5">
      <c r="A8" s="50" t="s">
        <v>221</v>
      </c>
      <c r="B8" s="12" t="s">
        <v>121</v>
      </c>
      <c r="C8" s="6" t="s">
        <v>7</v>
      </c>
      <c r="D8" s="463" t="s">
        <v>313</v>
      </c>
    </row>
    <row r="9" spans="1:4" ht="15.75">
      <c r="A9" s="50" t="s">
        <v>222</v>
      </c>
      <c r="B9" s="12" t="s">
        <v>123</v>
      </c>
      <c r="C9" s="37" t="s">
        <v>7</v>
      </c>
      <c r="D9" s="51" t="s">
        <v>124</v>
      </c>
    </row>
    <row r="10" spans="1:4" ht="15.75">
      <c r="A10" s="50" t="s">
        <v>223</v>
      </c>
      <c r="B10" s="12" t="s">
        <v>592</v>
      </c>
      <c r="C10" s="37" t="s">
        <v>7</v>
      </c>
      <c r="D10" s="51" t="s">
        <v>593</v>
      </c>
    </row>
    <row r="11" spans="1:4" ht="15.75">
      <c r="A11" s="50" t="s">
        <v>15</v>
      </c>
      <c r="B11" s="12" t="s">
        <v>125</v>
      </c>
      <c r="C11" s="22" t="s">
        <v>126</v>
      </c>
      <c r="D11" s="484">
        <v>35.55</v>
      </c>
    </row>
    <row r="12" spans="1:4" ht="15.75">
      <c r="A12" s="50" t="s">
        <v>16</v>
      </c>
      <c r="B12" s="12" t="s">
        <v>127</v>
      </c>
      <c r="C12" s="37" t="s">
        <v>7</v>
      </c>
      <c r="D12" s="51" t="s">
        <v>314</v>
      </c>
    </row>
    <row r="13" spans="1:4" ht="15.75">
      <c r="A13" s="50" t="s">
        <v>18</v>
      </c>
      <c r="B13" s="12" t="s">
        <v>129</v>
      </c>
      <c r="C13" s="37" t="s">
        <v>7</v>
      </c>
      <c r="D13" s="51" t="s">
        <v>130</v>
      </c>
    </row>
    <row r="14" spans="1:4" ht="31.5">
      <c r="A14" s="50" t="s">
        <v>20</v>
      </c>
      <c r="B14" s="35" t="s">
        <v>131</v>
      </c>
      <c r="C14" s="37" t="s">
        <v>7</v>
      </c>
      <c r="D14" s="53" t="s">
        <v>203</v>
      </c>
    </row>
    <row r="15" spans="1:4" ht="15.75">
      <c r="A15" s="50" t="s">
        <v>22</v>
      </c>
      <c r="B15" s="12" t="s">
        <v>132</v>
      </c>
      <c r="C15" s="38" t="s">
        <v>7</v>
      </c>
      <c r="D15" s="464">
        <v>42917</v>
      </c>
    </row>
    <row r="16" spans="1:4" ht="15.75">
      <c r="A16" s="50" t="s">
        <v>24</v>
      </c>
      <c r="B16" s="22" t="s">
        <v>133</v>
      </c>
      <c r="C16" s="39" t="s">
        <v>316</v>
      </c>
      <c r="D16" s="465">
        <v>8.208</v>
      </c>
    </row>
    <row r="17" spans="1:4" ht="31.5">
      <c r="A17" s="54">
        <v>11</v>
      </c>
      <c r="B17" s="35" t="s">
        <v>157</v>
      </c>
      <c r="C17" s="40" t="s">
        <v>7</v>
      </c>
      <c r="D17" s="53" t="s">
        <v>204</v>
      </c>
    </row>
    <row r="18" spans="1:4" ht="15.75">
      <c r="A18" s="466" t="s">
        <v>158</v>
      </c>
      <c r="B18" s="12" t="s">
        <v>159</v>
      </c>
      <c r="C18" s="467" t="s">
        <v>317</v>
      </c>
      <c r="D18" s="492">
        <v>0.029</v>
      </c>
    </row>
    <row r="19" spans="1:4" ht="26.25" thickBot="1">
      <c r="A19" s="55" t="s">
        <v>161</v>
      </c>
      <c r="B19" s="469" t="s">
        <v>162</v>
      </c>
      <c r="C19" s="470" t="s">
        <v>7</v>
      </c>
      <c r="D19" s="53" t="s">
        <v>205</v>
      </c>
    </row>
    <row r="22" ht="13.5" thickBot="1"/>
    <row r="23" spans="1:4" ht="16.5" thickBot="1">
      <c r="A23" s="30" t="s">
        <v>233</v>
      </c>
      <c r="B23" s="31" t="s">
        <v>3</v>
      </c>
      <c r="C23" s="31" t="s">
        <v>75</v>
      </c>
      <c r="D23" s="32" t="s">
        <v>5</v>
      </c>
    </row>
    <row r="24" spans="1:4" ht="16.5" thickBot="1">
      <c r="A24" s="461" t="s">
        <v>220</v>
      </c>
      <c r="B24" s="33" t="s">
        <v>6</v>
      </c>
      <c r="C24" s="34" t="s">
        <v>7</v>
      </c>
      <c r="D24" s="462"/>
    </row>
    <row r="25" spans="1:4" ht="19.5">
      <c r="A25" s="50" t="s">
        <v>221</v>
      </c>
      <c r="B25" s="12" t="s">
        <v>121</v>
      </c>
      <c r="C25" s="6" t="s">
        <v>7</v>
      </c>
      <c r="D25" s="463" t="s">
        <v>318</v>
      </c>
    </row>
    <row r="26" spans="1:4" ht="15.75">
      <c r="A26" s="50" t="s">
        <v>222</v>
      </c>
      <c r="B26" s="12" t="s">
        <v>123</v>
      </c>
      <c r="C26" s="37" t="s">
        <v>7</v>
      </c>
      <c r="D26" s="51" t="s">
        <v>124</v>
      </c>
    </row>
    <row r="27" spans="1:4" ht="15.75">
      <c r="A27" s="50" t="s">
        <v>223</v>
      </c>
      <c r="B27" s="12" t="s">
        <v>592</v>
      </c>
      <c r="C27" s="37" t="s">
        <v>7</v>
      </c>
      <c r="D27" s="51" t="s">
        <v>593</v>
      </c>
    </row>
    <row r="28" spans="1:4" ht="15.75">
      <c r="A28" s="50" t="s">
        <v>15</v>
      </c>
      <c r="B28" s="12" t="s">
        <v>125</v>
      </c>
      <c r="C28" s="22" t="s">
        <v>126</v>
      </c>
      <c r="D28" s="484">
        <v>24.19</v>
      </c>
    </row>
    <row r="29" spans="1:4" ht="15.75">
      <c r="A29" s="50" t="s">
        <v>16</v>
      </c>
      <c r="B29" s="12" t="s">
        <v>127</v>
      </c>
      <c r="C29" s="37" t="s">
        <v>7</v>
      </c>
      <c r="D29" s="51" t="s">
        <v>314</v>
      </c>
    </row>
    <row r="30" spans="1:4" ht="15.75">
      <c r="A30" s="50" t="s">
        <v>18</v>
      </c>
      <c r="B30" s="12" t="s">
        <v>129</v>
      </c>
      <c r="C30" s="37" t="s">
        <v>7</v>
      </c>
      <c r="D30" s="56" t="s">
        <v>130</v>
      </c>
    </row>
    <row r="31" spans="1:4" ht="31.5">
      <c r="A31" s="50" t="s">
        <v>20</v>
      </c>
      <c r="B31" s="35" t="s">
        <v>131</v>
      </c>
      <c r="C31" s="37" t="s">
        <v>7</v>
      </c>
      <c r="D31" s="53" t="s">
        <v>206</v>
      </c>
    </row>
    <row r="32" spans="1:4" ht="15.75">
      <c r="A32" s="50" t="s">
        <v>22</v>
      </c>
      <c r="B32" s="12" t="s">
        <v>132</v>
      </c>
      <c r="C32" s="38" t="s">
        <v>7</v>
      </c>
      <c r="D32" s="464">
        <v>42917</v>
      </c>
    </row>
    <row r="33" spans="1:4" ht="15.75">
      <c r="A33" s="50" t="s">
        <v>24</v>
      </c>
      <c r="B33" s="22" t="s">
        <v>133</v>
      </c>
      <c r="C33" s="39" t="s">
        <v>320</v>
      </c>
      <c r="D33" s="52">
        <v>8.208</v>
      </c>
    </row>
    <row r="34" spans="1:4" ht="26.25" thickBot="1">
      <c r="A34" s="472">
        <v>11</v>
      </c>
      <c r="B34" s="469" t="s">
        <v>321</v>
      </c>
      <c r="C34" s="473" t="s">
        <v>7</v>
      </c>
      <c r="D34" s="471" t="s">
        <v>597</v>
      </c>
    </row>
    <row r="37" ht="13.5" thickBot="1"/>
    <row r="38" spans="1:4" ht="16.5" thickBot="1">
      <c r="A38" s="30" t="s">
        <v>233</v>
      </c>
      <c r="B38" s="31" t="s">
        <v>3</v>
      </c>
      <c r="C38" s="31" t="s">
        <v>75</v>
      </c>
      <c r="D38" s="32" t="s">
        <v>5</v>
      </c>
    </row>
    <row r="39" spans="1:4" ht="15.75">
      <c r="A39" s="461" t="s">
        <v>220</v>
      </c>
      <c r="B39" s="33" t="s">
        <v>6</v>
      </c>
      <c r="C39" s="34" t="s">
        <v>7</v>
      </c>
      <c r="D39" s="474"/>
    </row>
    <row r="40" spans="1:4" ht="18.75">
      <c r="A40" s="50" t="s">
        <v>221</v>
      </c>
      <c r="B40" s="12" t="s">
        <v>121</v>
      </c>
      <c r="C40" s="37" t="s">
        <v>7</v>
      </c>
      <c r="D40" s="475" t="s">
        <v>598</v>
      </c>
    </row>
    <row r="41" spans="1:4" ht="15.75">
      <c r="A41" s="50" t="s">
        <v>222</v>
      </c>
      <c r="B41" s="12" t="s">
        <v>123</v>
      </c>
      <c r="C41" s="37" t="s">
        <v>7</v>
      </c>
      <c r="D41" s="51" t="s">
        <v>124</v>
      </c>
    </row>
    <row r="42" spans="1:4" ht="15.75">
      <c r="A42" s="50" t="s">
        <v>223</v>
      </c>
      <c r="B42" s="12" t="s">
        <v>592</v>
      </c>
      <c r="C42" s="37" t="s">
        <v>7</v>
      </c>
      <c r="D42" s="51" t="s">
        <v>594</v>
      </c>
    </row>
    <row r="43" spans="1:4" ht="15.75">
      <c r="A43" s="50" t="s">
        <v>15</v>
      </c>
      <c r="B43" s="12" t="s">
        <v>125</v>
      </c>
      <c r="C43" s="22" t="s">
        <v>126</v>
      </c>
      <c r="D43" s="484">
        <v>1788.88</v>
      </c>
    </row>
    <row r="44" spans="1:4" ht="15.75">
      <c r="A44" s="50" t="s">
        <v>16</v>
      </c>
      <c r="B44" s="12" t="s">
        <v>127</v>
      </c>
      <c r="C44" s="37" t="s">
        <v>7</v>
      </c>
      <c r="D44" s="51" t="s">
        <v>322</v>
      </c>
    </row>
    <row r="45" spans="1:4" ht="15.75">
      <c r="A45" s="50" t="s">
        <v>18</v>
      </c>
      <c r="B45" s="12" t="s">
        <v>129</v>
      </c>
      <c r="C45" s="37" t="s">
        <v>7</v>
      </c>
      <c r="D45" s="56" t="s">
        <v>166</v>
      </c>
    </row>
    <row r="46" spans="1:4" ht="31.5">
      <c r="A46" s="50" t="s">
        <v>20</v>
      </c>
      <c r="B46" s="35" t="s">
        <v>131</v>
      </c>
      <c r="C46" s="37" t="s">
        <v>7</v>
      </c>
      <c r="D46" s="53" t="s">
        <v>207</v>
      </c>
    </row>
    <row r="47" spans="1:4" ht="15.75">
      <c r="A47" s="50" t="s">
        <v>22</v>
      </c>
      <c r="B47" s="12" t="s">
        <v>132</v>
      </c>
      <c r="C47" s="38" t="s">
        <v>7</v>
      </c>
      <c r="D47" s="464">
        <v>42917</v>
      </c>
    </row>
    <row r="48" spans="1:4" ht="15.75">
      <c r="A48" s="50" t="s">
        <v>24</v>
      </c>
      <c r="B48" s="22" t="s">
        <v>601</v>
      </c>
      <c r="C48" s="41" t="s">
        <v>323</v>
      </c>
      <c r="D48" s="476">
        <v>0.0323</v>
      </c>
    </row>
    <row r="49" spans="1:4" ht="15.75">
      <c r="A49" s="50" t="s">
        <v>324</v>
      </c>
      <c r="B49" s="22" t="s">
        <v>325</v>
      </c>
      <c r="C49" s="41" t="s">
        <v>323</v>
      </c>
      <c r="D49" s="477">
        <v>0.0283</v>
      </c>
    </row>
    <row r="50" spans="1:4" ht="15.75">
      <c r="A50" s="50" t="s">
        <v>326</v>
      </c>
      <c r="B50" s="22" t="s">
        <v>327</v>
      </c>
      <c r="C50" s="41" t="s">
        <v>323</v>
      </c>
      <c r="D50" s="477">
        <v>0.0243</v>
      </c>
    </row>
    <row r="51" spans="1:4" ht="15.75">
      <c r="A51" s="50" t="s">
        <v>328</v>
      </c>
      <c r="B51" s="22" t="s">
        <v>329</v>
      </c>
      <c r="C51" s="41" t="s">
        <v>323</v>
      </c>
      <c r="D51" s="58">
        <v>0.0254</v>
      </c>
    </row>
    <row r="52" spans="1:4" ht="25.5">
      <c r="A52" s="54">
        <v>11</v>
      </c>
      <c r="B52" s="35" t="s">
        <v>164</v>
      </c>
      <c r="C52" s="40" t="s">
        <v>7</v>
      </c>
      <c r="D52" s="478" t="s">
        <v>330</v>
      </c>
    </row>
    <row r="53" ht="15.75">
      <c r="B53" s="479" t="s">
        <v>214</v>
      </c>
    </row>
    <row r="55" ht="13.5" thickBot="1"/>
    <row r="56" spans="1:4" ht="16.5" thickBot="1">
      <c r="A56" s="30" t="s">
        <v>233</v>
      </c>
      <c r="B56" s="31" t="s">
        <v>3</v>
      </c>
      <c r="C56" s="31" t="s">
        <v>75</v>
      </c>
      <c r="D56" s="32" t="s">
        <v>5</v>
      </c>
    </row>
    <row r="57" spans="1:4" ht="15.75">
      <c r="A57" s="461" t="s">
        <v>220</v>
      </c>
      <c r="B57" s="33" t="s">
        <v>6</v>
      </c>
      <c r="C57" s="34" t="s">
        <v>7</v>
      </c>
      <c r="D57" s="474"/>
    </row>
    <row r="58" spans="1:4" ht="18.75">
      <c r="A58" s="50" t="s">
        <v>221</v>
      </c>
      <c r="B58" s="12" t="s">
        <v>121</v>
      </c>
      <c r="C58" s="37" t="s">
        <v>7</v>
      </c>
      <c r="D58" s="475" t="s">
        <v>331</v>
      </c>
    </row>
    <row r="59" spans="1:4" ht="15.75">
      <c r="A59" s="50" t="s">
        <v>222</v>
      </c>
      <c r="B59" s="12" t="s">
        <v>123</v>
      </c>
      <c r="C59" s="37" t="s">
        <v>7</v>
      </c>
      <c r="D59" s="51" t="s">
        <v>124</v>
      </c>
    </row>
    <row r="60" spans="1:4" ht="15.75">
      <c r="A60" s="50" t="s">
        <v>223</v>
      </c>
      <c r="B60" s="12" t="s">
        <v>592</v>
      </c>
      <c r="C60" s="37" t="s">
        <v>7</v>
      </c>
      <c r="D60" s="51" t="s">
        <v>594</v>
      </c>
    </row>
    <row r="61" spans="1:4" ht="15.75">
      <c r="A61" s="50" t="s">
        <v>15</v>
      </c>
      <c r="B61" s="12" t="s">
        <v>125</v>
      </c>
      <c r="C61" s="22" t="s">
        <v>351</v>
      </c>
      <c r="D61" s="484">
        <v>1788.88</v>
      </c>
    </row>
    <row r="62" spans="1:4" ht="15.75">
      <c r="A62" s="50"/>
      <c r="B62" s="12" t="s">
        <v>208</v>
      </c>
      <c r="C62" s="22" t="s">
        <v>209</v>
      </c>
      <c r="D62" s="484">
        <v>95.31</v>
      </c>
    </row>
    <row r="63" spans="1:4" ht="15.75">
      <c r="A63" s="50" t="s">
        <v>16</v>
      </c>
      <c r="B63" s="12" t="s">
        <v>127</v>
      </c>
      <c r="C63" s="37" t="s">
        <v>7</v>
      </c>
      <c r="D63" s="51" t="s">
        <v>322</v>
      </c>
    </row>
    <row r="64" spans="1:4" ht="15.75">
      <c r="A64" s="50" t="s">
        <v>18</v>
      </c>
      <c r="B64" s="12" t="s">
        <v>129</v>
      </c>
      <c r="C64" s="37" t="s">
        <v>7</v>
      </c>
      <c r="D64" s="56" t="s">
        <v>166</v>
      </c>
    </row>
    <row r="65" spans="1:4" ht="31.5">
      <c r="A65" s="50" t="s">
        <v>20</v>
      </c>
      <c r="B65" s="35" t="s">
        <v>131</v>
      </c>
      <c r="C65" s="37" t="s">
        <v>7</v>
      </c>
      <c r="D65" s="53" t="s">
        <v>210</v>
      </c>
    </row>
    <row r="66" spans="1:4" ht="15.75">
      <c r="A66" s="50" t="s">
        <v>22</v>
      </c>
      <c r="B66" s="12" t="s">
        <v>132</v>
      </c>
      <c r="C66" s="38" t="s">
        <v>7</v>
      </c>
      <c r="D66" s="464">
        <v>42917</v>
      </c>
    </row>
    <row r="67" spans="1:4" ht="15.75">
      <c r="A67" s="50" t="s">
        <v>24</v>
      </c>
      <c r="B67" s="22" t="s">
        <v>333</v>
      </c>
      <c r="C67" s="480" t="s">
        <v>316</v>
      </c>
      <c r="D67" s="476">
        <v>3.496</v>
      </c>
    </row>
    <row r="68" spans="1:4" ht="26.25" thickBot="1">
      <c r="A68" s="472">
        <v>11</v>
      </c>
      <c r="B68" s="469" t="s">
        <v>321</v>
      </c>
      <c r="C68" s="473" t="s">
        <v>7</v>
      </c>
      <c r="D68" s="471" t="s">
        <v>597</v>
      </c>
    </row>
    <row r="71" ht="13.5" thickBot="1"/>
    <row r="72" spans="1:4" ht="16.5" thickBot="1">
      <c r="A72" s="30" t="s">
        <v>233</v>
      </c>
      <c r="B72" s="31" t="s">
        <v>3</v>
      </c>
      <c r="C72" s="31" t="s">
        <v>75</v>
      </c>
      <c r="D72" s="32" t="s">
        <v>5</v>
      </c>
    </row>
    <row r="73" spans="1:4" ht="15.75">
      <c r="A73" s="48" t="s">
        <v>220</v>
      </c>
      <c r="B73" s="49" t="s">
        <v>6</v>
      </c>
      <c r="C73" s="61" t="s">
        <v>7</v>
      </c>
      <c r="D73" s="62"/>
    </row>
    <row r="74" spans="1:4" ht="18.75">
      <c r="A74" s="50" t="s">
        <v>221</v>
      </c>
      <c r="B74" s="12" t="s">
        <v>121</v>
      </c>
      <c r="C74" s="37" t="s">
        <v>7</v>
      </c>
      <c r="D74" s="475" t="s">
        <v>602</v>
      </c>
    </row>
    <row r="75" spans="1:4" ht="15.75">
      <c r="A75" s="50" t="s">
        <v>222</v>
      </c>
      <c r="B75" s="12" t="s">
        <v>123</v>
      </c>
      <c r="C75" s="37" t="s">
        <v>7</v>
      </c>
      <c r="D75" s="59" t="s">
        <v>239</v>
      </c>
    </row>
    <row r="76" spans="1:4" ht="15.75">
      <c r="A76" s="50" t="s">
        <v>223</v>
      </c>
      <c r="B76" s="12" t="s">
        <v>592</v>
      </c>
      <c r="C76" s="37" t="s">
        <v>7</v>
      </c>
      <c r="D76" s="51" t="s">
        <v>334</v>
      </c>
    </row>
    <row r="77" spans="1:4" ht="25.5">
      <c r="A77" s="50" t="s">
        <v>15</v>
      </c>
      <c r="B77" s="35" t="s">
        <v>168</v>
      </c>
      <c r="C77" s="22" t="s">
        <v>126</v>
      </c>
      <c r="D77" s="484">
        <v>3.38</v>
      </c>
    </row>
    <row r="78" spans="1:4" ht="15.75">
      <c r="A78" s="50" t="s">
        <v>169</v>
      </c>
      <c r="B78" s="35" t="s">
        <v>170</v>
      </c>
      <c r="C78" s="22" t="s">
        <v>126</v>
      </c>
      <c r="D78" s="484">
        <v>4.25</v>
      </c>
    </row>
    <row r="79" spans="1:4" ht="15.75">
      <c r="A79" s="50" t="s">
        <v>16</v>
      </c>
      <c r="B79" s="12" t="s">
        <v>127</v>
      </c>
      <c r="C79" s="37" t="s">
        <v>7</v>
      </c>
      <c r="D79" s="51" t="s">
        <v>335</v>
      </c>
    </row>
    <row r="80" spans="1:4" ht="15.75">
      <c r="A80" s="50" t="s">
        <v>18</v>
      </c>
      <c r="B80" s="12" t="s">
        <v>129</v>
      </c>
      <c r="C80" s="37" t="s">
        <v>7</v>
      </c>
      <c r="D80" s="56" t="s">
        <v>240</v>
      </c>
    </row>
    <row r="81" spans="1:4" ht="25.5">
      <c r="A81" s="50" t="s">
        <v>20</v>
      </c>
      <c r="B81" s="35" t="s">
        <v>131</v>
      </c>
      <c r="C81" s="37" t="s">
        <v>7</v>
      </c>
      <c r="D81" s="53" t="s">
        <v>172</v>
      </c>
    </row>
    <row r="82" spans="1:4" ht="15.75">
      <c r="A82" s="50" t="s">
        <v>22</v>
      </c>
      <c r="B82" s="12" t="s">
        <v>132</v>
      </c>
      <c r="C82" s="38" t="s">
        <v>7</v>
      </c>
      <c r="D82" s="464">
        <v>42917</v>
      </c>
    </row>
    <row r="83" spans="1:4" ht="27.75" customHeight="1">
      <c r="A83" s="54">
        <v>10</v>
      </c>
      <c r="B83" s="12" t="s">
        <v>133</v>
      </c>
      <c r="C83" s="6" t="s">
        <v>336</v>
      </c>
      <c r="D83" s="481" t="s">
        <v>337</v>
      </c>
    </row>
    <row r="84" spans="1:4" ht="31.5">
      <c r="A84" s="60">
        <v>11</v>
      </c>
      <c r="B84" s="35" t="s">
        <v>173</v>
      </c>
      <c r="C84" s="5" t="s">
        <v>338</v>
      </c>
      <c r="D84" s="58">
        <v>0.6</v>
      </c>
    </row>
    <row r="85" spans="1:4" ht="32.25" customHeight="1">
      <c r="A85" s="60" t="s">
        <v>339</v>
      </c>
      <c r="B85" s="35" t="s">
        <v>340</v>
      </c>
      <c r="C85" s="5" t="s">
        <v>338</v>
      </c>
      <c r="D85" s="58">
        <v>1.3</v>
      </c>
    </row>
    <row r="86" spans="1:4" ht="30" customHeight="1">
      <c r="A86" s="54">
        <v>12</v>
      </c>
      <c r="B86" s="35" t="s">
        <v>164</v>
      </c>
      <c r="C86" s="6"/>
      <c r="D86" s="53" t="s">
        <v>211</v>
      </c>
    </row>
    <row r="87" spans="1:4" s="42" customFormat="1" ht="26.25" thickBot="1">
      <c r="A87" s="472" t="s">
        <v>341</v>
      </c>
      <c r="B87" s="469" t="s">
        <v>162</v>
      </c>
      <c r="C87" s="482"/>
      <c r="D87" s="53" t="s">
        <v>205</v>
      </c>
    </row>
    <row r="88" s="42" customFormat="1" ht="12.75"/>
    <row r="89" s="42" customFormat="1" ht="38.25">
      <c r="B89" s="483" t="s">
        <v>343</v>
      </c>
    </row>
    <row r="90" s="42" customFormat="1" ht="12.75"/>
    <row r="91" s="42" customFormat="1" ht="13.5" thickBot="1"/>
    <row r="92" spans="1:4" ht="16.5" thickBot="1">
      <c r="A92" s="30" t="s">
        <v>233</v>
      </c>
      <c r="B92" s="31" t="s">
        <v>3</v>
      </c>
      <c r="C92" s="31" t="s">
        <v>75</v>
      </c>
      <c r="D92" s="32" t="s">
        <v>5</v>
      </c>
    </row>
    <row r="93" spans="1:4" ht="16.5" thickBot="1">
      <c r="A93" s="461" t="s">
        <v>220</v>
      </c>
      <c r="B93" s="33" t="s">
        <v>6</v>
      </c>
      <c r="C93" s="34" t="s">
        <v>7</v>
      </c>
      <c r="D93" s="462"/>
    </row>
    <row r="94" spans="1:4" ht="19.5">
      <c r="A94" s="50" t="s">
        <v>221</v>
      </c>
      <c r="B94" s="12" t="s">
        <v>121</v>
      </c>
      <c r="C94" s="6" t="s">
        <v>7</v>
      </c>
      <c r="D94" s="463" t="s">
        <v>344</v>
      </c>
    </row>
    <row r="95" spans="1:4" ht="15.75">
      <c r="A95" s="50" t="s">
        <v>222</v>
      </c>
      <c r="B95" s="12" t="s">
        <v>123</v>
      </c>
      <c r="C95" s="37" t="s">
        <v>7</v>
      </c>
      <c r="D95" s="51" t="s">
        <v>345</v>
      </c>
    </row>
    <row r="96" spans="1:4" ht="15.75">
      <c r="A96" s="50"/>
      <c r="B96" s="12" t="s">
        <v>212</v>
      </c>
      <c r="C96" s="37" t="s">
        <v>353</v>
      </c>
      <c r="D96" s="485">
        <v>70.49</v>
      </c>
    </row>
    <row r="97" spans="1:4" ht="15.75">
      <c r="A97" s="50" t="s">
        <v>15</v>
      </c>
      <c r="B97" s="12" t="s">
        <v>354</v>
      </c>
      <c r="C97" s="22" t="s">
        <v>355</v>
      </c>
      <c r="D97" s="484">
        <v>5422</v>
      </c>
    </row>
    <row r="98" spans="1:4" ht="25.5">
      <c r="A98" s="50" t="s">
        <v>16</v>
      </c>
      <c r="B98" s="12" t="s">
        <v>127</v>
      </c>
      <c r="C98" s="37" t="s">
        <v>7</v>
      </c>
      <c r="D98" s="59" t="s">
        <v>356</v>
      </c>
    </row>
    <row r="99" spans="1:4" ht="15.75">
      <c r="A99" s="50" t="s">
        <v>18</v>
      </c>
      <c r="B99" s="12" t="s">
        <v>129</v>
      </c>
      <c r="C99" s="37" t="s">
        <v>7</v>
      </c>
      <c r="D99" s="56"/>
    </row>
    <row r="100" spans="1:4" ht="31.5">
      <c r="A100" s="50" t="s">
        <v>20</v>
      </c>
      <c r="B100" s="35" t="s">
        <v>131</v>
      </c>
      <c r="C100" s="37" t="s">
        <v>7</v>
      </c>
      <c r="D100" s="53" t="s">
        <v>213</v>
      </c>
    </row>
    <row r="101" spans="1:4" ht="15.75">
      <c r="A101" s="50" t="s">
        <v>22</v>
      </c>
      <c r="B101" s="12" t="s">
        <v>132</v>
      </c>
      <c r="C101" s="38" t="s">
        <v>7</v>
      </c>
      <c r="D101" s="464">
        <v>42917</v>
      </c>
    </row>
    <row r="102" spans="1:4" ht="15.75">
      <c r="A102" s="50" t="s">
        <v>24</v>
      </c>
      <c r="B102" s="22" t="s">
        <v>133</v>
      </c>
      <c r="C102" s="39" t="s">
        <v>320</v>
      </c>
      <c r="D102" s="52">
        <v>13</v>
      </c>
    </row>
    <row r="103" spans="1:4" ht="26.25" thickBot="1">
      <c r="A103" s="472">
        <v>11</v>
      </c>
      <c r="B103" s="469" t="s">
        <v>321</v>
      </c>
      <c r="C103" s="473" t="s">
        <v>7</v>
      </c>
      <c r="D103" s="471" t="s">
        <v>349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0.421875" style="2" customWidth="1"/>
    <col min="5" max="16384" width="9.140625" style="2" customWidth="1"/>
  </cols>
  <sheetData>
    <row r="1" ht="15.75">
      <c r="A1" s="4" t="s">
        <v>176</v>
      </c>
    </row>
    <row r="2" ht="15.75">
      <c r="A2" s="4" t="s">
        <v>177</v>
      </c>
    </row>
    <row r="4" spans="1:4" ht="31.5">
      <c r="A4" s="5" t="s">
        <v>233</v>
      </c>
      <c r="B4" s="6" t="s">
        <v>3</v>
      </c>
      <c r="C4" s="6" t="s">
        <v>75</v>
      </c>
      <c r="D4" s="6" t="s">
        <v>5</v>
      </c>
    </row>
    <row r="5" spans="1:4" ht="15.75">
      <c r="A5" s="12" t="s">
        <v>220</v>
      </c>
      <c r="B5" s="12" t="s">
        <v>6</v>
      </c>
      <c r="C5" s="6" t="s">
        <v>7</v>
      </c>
      <c r="D5" s="491" t="s">
        <v>178</v>
      </c>
    </row>
    <row r="6" spans="1:4" ht="15.75">
      <c r="A6" s="12" t="s">
        <v>221</v>
      </c>
      <c r="B6" s="12" t="s">
        <v>179</v>
      </c>
      <c r="C6" s="6" t="s">
        <v>7</v>
      </c>
      <c r="D6" s="486"/>
    </row>
    <row r="7" spans="1:4" ht="15.75">
      <c r="A7" s="12" t="s">
        <v>222</v>
      </c>
      <c r="B7" s="12" t="s">
        <v>180</v>
      </c>
      <c r="C7" s="6" t="s">
        <v>7</v>
      </c>
      <c r="D7" s="486"/>
    </row>
    <row r="8" spans="1:4" ht="25.5">
      <c r="A8" s="12" t="s">
        <v>223</v>
      </c>
      <c r="B8" s="35" t="s">
        <v>181</v>
      </c>
      <c r="C8" s="12" t="s">
        <v>42</v>
      </c>
      <c r="D8" s="486"/>
    </row>
    <row r="9" spans="1:4" ht="25.5">
      <c r="A9" s="43" t="s">
        <v>182</v>
      </c>
      <c r="B9" s="24"/>
      <c r="C9" s="44"/>
      <c r="D9" s="486"/>
    </row>
    <row r="10" spans="1:4" ht="15.75">
      <c r="A10" s="12" t="s">
        <v>15</v>
      </c>
      <c r="B10" s="12" t="s">
        <v>183</v>
      </c>
      <c r="C10" s="6" t="s">
        <v>7</v>
      </c>
      <c r="D10" s="486"/>
    </row>
    <row r="11" spans="1:4" ht="15.75">
      <c r="A11" s="12" t="s">
        <v>16</v>
      </c>
      <c r="B11" s="12" t="s">
        <v>184</v>
      </c>
      <c r="C11" s="6" t="s">
        <v>7</v>
      </c>
      <c r="D11" s="486"/>
    </row>
    <row r="12" spans="1:4" ht="15.75">
      <c r="A12" s="12" t="s">
        <v>18</v>
      </c>
      <c r="B12" s="12" t="s">
        <v>185</v>
      </c>
      <c r="C12" s="6" t="s">
        <v>7</v>
      </c>
      <c r="D12" s="486"/>
    </row>
    <row r="13" spans="1:4" ht="15.75">
      <c r="A13" s="12" t="s">
        <v>20</v>
      </c>
      <c r="B13" s="12" t="s">
        <v>186</v>
      </c>
      <c r="C13" s="6" t="s">
        <v>7</v>
      </c>
      <c r="D13" s="486"/>
    </row>
    <row r="14" spans="1:4" ht="12.75">
      <c r="A14" s="12" t="s">
        <v>22</v>
      </c>
      <c r="B14" s="12" t="s">
        <v>187</v>
      </c>
      <c r="C14" s="12" t="s">
        <v>126</v>
      </c>
      <c r="D14" s="486"/>
    </row>
    <row r="15" spans="1:4" ht="25.5">
      <c r="A15" s="12" t="s">
        <v>24</v>
      </c>
      <c r="B15" s="35" t="s">
        <v>188</v>
      </c>
      <c r="C15" s="6" t="s">
        <v>7</v>
      </c>
      <c r="D15" s="487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F15"/>
  <sheetViews>
    <sheetView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2.140625" style="2" customWidth="1"/>
    <col min="5" max="16384" width="9.140625" style="2" customWidth="1"/>
  </cols>
  <sheetData>
    <row r="1" ht="15.75">
      <c r="A1" s="4" t="s">
        <v>189</v>
      </c>
    </row>
    <row r="2" ht="15.75">
      <c r="A2" s="4" t="s">
        <v>190</v>
      </c>
    </row>
    <row r="4" spans="1:4" ht="31.5">
      <c r="A4" s="5" t="s">
        <v>233</v>
      </c>
      <c r="B4" s="6" t="s">
        <v>3</v>
      </c>
      <c r="C4" s="6" t="s">
        <v>75</v>
      </c>
      <c r="D4" s="6" t="s">
        <v>5</v>
      </c>
    </row>
    <row r="5" spans="1:4" ht="15.75">
      <c r="A5" s="12" t="s">
        <v>220</v>
      </c>
      <c r="B5" s="12" t="s">
        <v>6</v>
      </c>
      <c r="C5" s="6" t="s">
        <v>7</v>
      </c>
      <c r="D5" s="8"/>
    </row>
    <row r="6" spans="1:4" ht="12.75">
      <c r="A6" s="14" t="s">
        <v>191</v>
      </c>
      <c r="B6" s="15"/>
      <c r="C6" s="15"/>
      <c r="D6" s="16"/>
    </row>
    <row r="7" spans="1:4" ht="15.75">
      <c r="A7" s="12" t="s">
        <v>221</v>
      </c>
      <c r="B7" s="12" t="s">
        <v>192</v>
      </c>
      <c r="C7" s="6" t="s">
        <v>7</v>
      </c>
      <c r="D7" s="8"/>
    </row>
    <row r="8" spans="1:4" ht="38.25">
      <c r="A8" s="12" t="s">
        <v>222</v>
      </c>
      <c r="B8" s="35" t="s">
        <v>193</v>
      </c>
      <c r="C8" s="45" t="s">
        <v>126</v>
      </c>
      <c r="D8" s="8"/>
    </row>
    <row r="9" spans="1:4" ht="38.25">
      <c r="A9" s="12" t="s">
        <v>223</v>
      </c>
      <c r="B9" s="35" t="s">
        <v>194</v>
      </c>
      <c r="C9" s="8"/>
      <c r="D9" s="8"/>
    </row>
    <row r="10" spans="1:4" ht="12.75">
      <c r="A10" s="12" t="s">
        <v>15</v>
      </c>
      <c r="B10" s="12" t="s">
        <v>64</v>
      </c>
      <c r="C10" s="45" t="s">
        <v>7</v>
      </c>
      <c r="D10" s="8"/>
    </row>
    <row r="13" spans="1:6" ht="16.5" customHeight="1">
      <c r="A13" s="488" t="s">
        <v>195</v>
      </c>
      <c r="B13" s="489"/>
      <c r="C13" s="489"/>
      <c r="D13" s="489"/>
      <c r="E13" s="489"/>
      <c r="F13" s="489"/>
    </row>
    <row r="14" spans="1:6" ht="12.75">
      <c r="A14" s="488" t="s">
        <v>196</v>
      </c>
      <c r="B14" s="489"/>
      <c r="C14" s="489"/>
      <c r="D14" s="489"/>
      <c r="E14" s="489"/>
      <c r="F14" s="489"/>
    </row>
    <row r="15" spans="1:6" ht="12.75">
      <c r="A15" s="488" t="s">
        <v>197</v>
      </c>
      <c r="B15" s="489"/>
      <c r="C15" s="489"/>
      <c r="D15" s="489"/>
      <c r="E15" s="489"/>
      <c r="F15" s="489"/>
    </row>
  </sheetData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D7"/>
  <sheetViews>
    <sheetView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22.57421875" style="2" customWidth="1"/>
    <col min="5" max="16384" width="9.140625" style="2" customWidth="1"/>
  </cols>
  <sheetData>
    <row r="1" ht="15.75">
      <c r="A1" s="4" t="s">
        <v>198</v>
      </c>
    </row>
    <row r="2" ht="15.75">
      <c r="A2" s="4" t="s">
        <v>199</v>
      </c>
    </row>
    <row r="4" spans="1:4" ht="31.5">
      <c r="A4" s="5" t="s">
        <v>233</v>
      </c>
      <c r="B4" s="6" t="s">
        <v>3</v>
      </c>
      <c r="C4" s="6" t="s">
        <v>75</v>
      </c>
      <c r="D4" s="6" t="s">
        <v>5</v>
      </c>
    </row>
    <row r="5" spans="1:4" ht="15.75">
      <c r="A5" s="12" t="s">
        <v>220</v>
      </c>
      <c r="B5" s="12" t="s">
        <v>6</v>
      </c>
      <c r="C5" s="6" t="s">
        <v>7</v>
      </c>
      <c r="D5" s="490" t="s">
        <v>200</v>
      </c>
    </row>
    <row r="6" spans="1:4" ht="25.5">
      <c r="A6" s="12" t="s">
        <v>221</v>
      </c>
      <c r="B6" s="35" t="s">
        <v>201</v>
      </c>
      <c r="C6" s="6" t="s">
        <v>7</v>
      </c>
      <c r="D6" s="517"/>
    </row>
    <row r="7" spans="1:4" ht="25.5">
      <c r="A7" s="12" t="s">
        <v>222</v>
      </c>
      <c r="B7" s="35" t="s">
        <v>215</v>
      </c>
      <c r="C7" s="6" t="s">
        <v>7</v>
      </c>
      <c r="D7" s="517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Ведущий экономист</cp:lastModifiedBy>
  <cp:lastPrinted>2015-09-23T08:31:46Z</cp:lastPrinted>
  <dcterms:created xsi:type="dcterms:W3CDTF">1996-10-08T23:32:33Z</dcterms:created>
  <dcterms:modified xsi:type="dcterms:W3CDTF">2018-03-30T06:39:29Z</dcterms:modified>
  <cp:category/>
  <cp:version/>
  <cp:contentType/>
  <cp:contentStatus/>
</cp:coreProperties>
</file>