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1140" tabRatio="780" firstSheet="5" activeTab="11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Итог2015" sheetId="10" r:id="rId10"/>
    <sheet name="Итог2016К" sheetId="11" r:id="rId11"/>
    <sheet name="Итоги2017" sheetId="12" r:id="rId12"/>
  </sheets>
  <definedNames>
    <definedName name="_xlnm.Print_Area" localSheetId="10">'Итог2016К'!$A$1:$D$114</definedName>
    <definedName name="_xlnm.Print_Area" localSheetId="11">'Итоги2017'!$A$1:$D$130</definedName>
    <definedName name="_xlnm.Print_Area" localSheetId="0">'Форма2.1,2.2_СведМКД'!$A$1:$F$112</definedName>
  </definedNames>
  <calcPr fullCalcOnLoad="1"/>
</workbook>
</file>

<file path=xl/sharedStrings.xml><?xml version="1.0" encoding="utf-8"?>
<sst xmlns="http://schemas.openxmlformats.org/spreadsheetml/2006/main" count="2848" uniqueCount="615">
  <si>
    <t>РАСЧЕТЫ И ПАСПОРТНОЕ ОБСЛУЖИВАНИЕ
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</si>
  <si>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</si>
  <si>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</si>
  <si>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</si>
  <si>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 Устранение выявленных неисправностей, текущий (аварийный) ремонт.</t>
  </si>
  <si>
    <t>5.1.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</si>
  <si>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</si>
  <si>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5.2.</t>
  </si>
  <si>
    <t>ПОДВАЛЫ
устранение выявленных неисправностей.</t>
  </si>
  <si>
    <t>5.3.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</si>
  <si>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</si>
  <si>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5.4.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</si>
  <si>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</si>
  <si>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</si>
  <si>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</si>
  <si>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5.6.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</si>
  <si>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</si>
  <si>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5.7.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</si>
  <si>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</si>
  <si>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</si>
  <si>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</si>
  <si>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</si>
  <si>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</si>
  <si>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5.10.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</si>
  <si>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</si>
  <si>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5.11.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</si>
  <si>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</si>
  <si>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</si>
  <si>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
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</si>
  <si>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</si>
  <si>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</si>
  <si>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</si>
  <si>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5.14.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</si>
  <si>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</si>
  <si>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</si>
  <si>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</si>
  <si>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</si>
  <si>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</si>
  <si>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ЭЛЕКТРООБОРУДОВАНИЕ
восстановление цепей заземления по результатам проверки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</si>
  <si>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</si>
  <si>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</si>
  <si>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</si>
  <si>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</si>
  <si>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ВНУТРИДОМОВОЕ ГАЗОВОЕ ОБОРУДОВАНИЕ
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</si>
  <si>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</si>
  <si>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</si>
  <si>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</si>
  <si>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</si>
  <si>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</si>
  <si>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</si>
  <si>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</si>
  <si>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</si>
  <si>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</si>
  <si>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</si>
  <si>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</si>
  <si>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</si>
  <si>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</si>
  <si>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</si>
  <si>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</si>
  <si>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</si>
  <si>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</si>
  <si>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</si>
  <si>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</si>
  <si>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</si>
  <si>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</si>
  <si>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</si>
  <si>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</si>
  <si>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</si>
  <si>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</si>
  <si>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</si>
  <si>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</si>
  <si>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</si>
  <si>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</si>
  <si>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</si>
  <si>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</si>
  <si>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 xml:space="preserve">Работы, необходимые для надлежащего содержания несущих  и ненесущих конструкций </t>
  </si>
  <si>
    <t>согласно конкурсной документации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</si>
  <si>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</si>
  <si>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Работы и услуги по содержанию иного общего имущества 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</si>
  <si>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</si>
  <si>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</si>
  <si>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</si>
  <si>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</si>
  <si>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</si>
  <si>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</si>
  <si>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</si>
  <si>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руб. за год согласно справке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</si>
  <si>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</si>
  <si>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</si>
  <si>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</si>
  <si>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</si>
  <si>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</si>
  <si>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</si>
  <si>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</si>
  <si>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</si>
  <si>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</si>
  <si>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</si>
  <si>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скатная</t>
  </si>
  <si>
    <t>шиферная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</si>
  <si>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</si>
  <si>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</si>
  <si>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1.</t>
  </si>
  <si>
    <t>2.</t>
  </si>
  <si>
    <t>3.</t>
  </si>
  <si>
    <t>4.</t>
  </si>
  <si>
    <t>не присвоен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</si>
  <si>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</si>
  <si>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</si>
  <si>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</si>
  <si>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</si>
  <si>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</si>
  <si>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</si>
  <si>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</si>
  <si>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</si>
  <si>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№ п/п</t>
  </si>
  <si>
    <t>Дата начала действия стоимости услуги</t>
  </si>
  <si>
    <t>Основание установления стоимости</t>
  </si>
  <si>
    <t>2 раза в год</t>
  </si>
  <si>
    <t>Подвалы</t>
  </si>
  <si>
    <t>Предоставляется через прямые договоры с собственниками</t>
  </si>
  <si>
    <t>договор №6742/2 от 01.10.2014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</si>
  <si>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</si>
  <si>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11_2</t>
  </si>
  <si>
    <t>Приказ РЭК Вологодской области от 25.04.14 № 74</t>
  </si>
  <si>
    <t>1 раз в неделю</t>
  </si>
  <si>
    <t>1 раз в год</t>
  </si>
  <si>
    <t xml:space="preserve"> </t>
  </si>
  <si>
    <t>очистка придомовой территории от наледи и льда;</t>
  </si>
  <si>
    <t>6 раз в неделю</t>
  </si>
  <si>
    <t>уборка и выкашивание газонов;</t>
  </si>
  <si>
    <t>ежедневно</t>
  </si>
  <si>
    <t>соответствует материалу стен</t>
  </si>
  <si>
    <t>Протокол открытого конкурса органа местного самоуправления от 06.10.2015</t>
  </si>
  <si>
    <t>ул. Пугачева д.73, к.Б</t>
  </si>
  <si>
    <t>1959 / 1959</t>
  </si>
  <si>
    <t>бутовой столбчатый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</si>
  <si>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</si>
  <si>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</si>
  <si>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Пугачева ул 73 -Б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</si>
  <si>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</si>
  <si>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</si>
  <si>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</si>
  <si>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</si>
  <si>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</si>
  <si>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</si>
  <si>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</si>
  <si>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</si>
  <si>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</si>
  <si>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</si>
  <si>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</si>
  <si>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</si>
  <si>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</si>
  <si>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</si>
  <si>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</si>
  <si>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</si>
  <si>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</si>
  <si>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</si>
  <si>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</si>
  <si>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</si>
  <si>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</si>
  <si>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</si>
  <si>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</si>
  <si>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Горячее водоснабжение</t>
  </si>
  <si>
    <t>Приказ РЭК Вологодской области от 18.12.14 № 951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</si>
  <si>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</si>
  <si>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</si>
  <si>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</si>
  <si>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</si>
  <si>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</si>
  <si>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</si>
  <si>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</si>
  <si>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</si>
  <si>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</si>
  <si>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</si>
  <si>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</si>
  <si>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</si>
  <si>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</si>
  <si>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</si>
  <si>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</si>
  <si>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</si>
  <si>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</si>
  <si>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</si>
  <si>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</si>
  <si>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</si>
  <si>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</si>
  <si>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</si>
  <si>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</si>
  <si>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</si>
  <si>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</si>
  <si>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</si>
  <si>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</si>
  <si>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</si>
  <si>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</si>
  <si>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</si>
  <si>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</si>
  <si>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</si>
  <si>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</si>
  <si>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</si>
  <si>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</si>
  <si>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</si>
  <si>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</si>
  <si>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</si>
  <si>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</si>
  <si>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</si>
  <si>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</si>
  <si>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</si>
  <si>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</si>
  <si>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</si>
  <si>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</si>
  <si>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</si>
  <si>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</si>
  <si>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</si>
  <si>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</si>
  <si>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</si>
  <si>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</si>
  <si>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</si>
  <si>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</si>
  <si>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</si>
  <si>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</si>
  <si>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</si>
  <si>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</si>
  <si>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</si>
  <si>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</si>
  <si>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</si>
  <si>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</si>
  <si>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</si>
  <si>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</si>
  <si>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</si>
  <si>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</si>
  <si>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</si>
  <si>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</si>
  <si>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</si>
  <si>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</si>
  <si>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</si>
  <si>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</si>
  <si>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</si>
  <si>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</si>
  <si>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</si>
  <si>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</si>
  <si>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круглосуточно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</si>
  <si>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</si>
  <si>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</si>
  <si>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</si>
  <si>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</si>
  <si>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</si>
  <si>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по мере выявления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</si>
  <si>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</si>
  <si>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</si>
  <si>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</si>
  <si>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</si>
  <si>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</si>
  <si>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</si>
  <si>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</si>
  <si>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</si>
  <si>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</si>
  <si>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</si>
  <si>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</si>
  <si>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</si>
  <si>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</si>
  <si>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</si>
  <si>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</si>
  <si>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</si>
  <si>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</si>
  <si>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</si>
  <si>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</si>
  <si>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</si>
  <si>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</si>
  <si>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</si>
  <si>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3 раза/неделю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</si>
  <si>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</si>
  <si>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</si>
  <si>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</si>
  <si>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</si>
  <si>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</si>
  <si>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</si>
  <si>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</si>
  <si>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</si>
  <si>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</si>
  <si>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</si>
  <si>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</si>
  <si>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</si>
  <si>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</si>
  <si>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</si>
  <si>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</si>
  <si>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</si>
  <si>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</si>
  <si>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</si>
  <si>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</si>
  <si>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</si>
  <si>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</si>
  <si>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</si>
  <si>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</si>
  <si>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</si>
  <si>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</si>
  <si>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</si>
  <si>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Водоотведение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</si>
  <si>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</si>
  <si>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</si>
  <si>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</si>
  <si>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</si>
  <si>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</si>
  <si>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</si>
  <si>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</si>
  <si>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</si>
  <si>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</si>
  <si>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</si>
  <si>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</si>
  <si>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</si>
  <si>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</si>
  <si>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</si>
  <si>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</si>
  <si>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</si>
  <si>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</si>
  <si>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</si>
  <si>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</si>
  <si>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</si>
  <si>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</si>
  <si>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</si>
  <si>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</si>
  <si>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</si>
  <si>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</si>
  <si>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</si>
  <si>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ОАО "Фрязиново"</t>
  </si>
  <si>
    <t>Установлен</t>
  </si>
  <si>
    <t>Квт/ч</t>
  </si>
  <si>
    <t>централизованная</t>
  </si>
  <si>
    <t>Единица измерения</t>
  </si>
  <si>
    <t>куб.м</t>
  </si>
  <si>
    <t>Водоотведение и очистка сточных вод</t>
  </si>
  <si>
    <t>Гкал</t>
  </si>
  <si>
    <t>кВт.ч</t>
  </si>
  <si>
    <t>Приказ РЭК Вологодской области от 17.12.14 № 922</t>
  </si>
  <si>
    <t>Приказ РЭК Вологодской области от 21.01.15 № 35</t>
  </si>
  <si>
    <t>Приказ РЭК Вологодской области от 17.12.14 № 923</t>
  </si>
  <si>
    <t>Отопление</t>
  </si>
  <si>
    <t>Приказ РЭК Вологодской области от 18.12.14 № 950 (изм. №2 от 12.01.2015)</t>
  </si>
  <si>
    <t>Приказ РЭК Вологодской области от 21.01.15 № 34</t>
  </si>
  <si>
    <t>Норматив потребления по отоплению 1-2 этажный дом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</si>
  <si>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</si>
  <si>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</si>
  <si>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</si>
  <si>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t>Электроснабжение</t>
  </si>
  <si>
    <t>Адрес многоквартирного дома</t>
  </si>
  <si>
    <t>отсутствует</t>
  </si>
  <si>
    <t>многоквартирный дом</t>
  </si>
  <si>
    <t>ед.</t>
  </si>
  <si>
    <t>нет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</si>
  <si>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</si>
  <si>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</si>
  <si>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</si>
  <si>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</si>
  <si>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</si>
  <si>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</si>
  <si>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</si>
  <si>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</si>
  <si>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</si>
  <si>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</si>
  <si>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</si>
  <si>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</si>
  <si>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</si>
  <si>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</si>
  <si>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</si>
  <si>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</si>
  <si>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</si>
  <si>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</si>
  <si>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</si>
  <si>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</si>
  <si>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</si>
  <si>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</si>
  <si>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</si>
  <si>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</si>
  <si>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</si>
  <si>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</si>
  <si>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</si>
  <si>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</si>
  <si>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</si>
  <si>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</si>
  <si>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</si>
  <si>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</si>
  <si>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</si>
  <si>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</si>
  <si>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</si>
  <si>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</si>
  <si>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</si>
  <si>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</si>
  <si>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</si>
  <si>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</si>
  <si>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</si>
  <si>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деревянные</t>
  </si>
  <si>
    <t>отсутствуют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</si>
  <si>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</si>
  <si>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</si>
  <si>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</si>
  <si>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</si>
  <si>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</si>
  <si>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</si>
  <si>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</si>
  <si>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</si>
  <si>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</si>
  <si>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</si>
  <si>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</si>
  <si>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</si>
  <si>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</si>
  <si>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</si>
  <si>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</si>
  <si>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</si>
  <si>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</si>
  <si>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</si>
  <si>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</si>
  <si>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</si>
  <si>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</si>
  <si>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</si>
  <si>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</si>
  <si>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</si>
  <si>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</si>
  <si>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</si>
  <si>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</si>
  <si>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</si>
  <si>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</si>
  <si>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</si>
  <si>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</si>
  <si>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</si>
  <si>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</si>
  <si>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</si>
  <si>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</si>
  <si>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</si>
  <si>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</si>
  <si>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</si>
  <si>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</si>
  <si>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</si>
  <si>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</si>
  <si>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</si>
  <si>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</si>
  <si>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ул Пугачева, 73Б</t>
  </si>
  <si>
    <t>01.01.2016</t>
  </si>
  <si>
    <t>31.12.2016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</si>
  <si>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</si>
  <si>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</si>
  <si>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</si>
  <si>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</si>
  <si>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</si>
  <si>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</si>
  <si>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</si>
  <si>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</si>
  <si>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</si>
  <si>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</si>
  <si>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</si>
  <si>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</si>
  <si>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</si>
  <si>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</si>
  <si>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</si>
  <si>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</si>
  <si>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</si>
  <si>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</si>
  <si>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</si>
  <si>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</si>
  <si>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</si>
  <si>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</si>
  <si>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</si>
  <si>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</si>
  <si>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</si>
  <si>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</si>
  <si>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</si>
  <si>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</si>
  <si>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</si>
  <si>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</si>
  <si>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</si>
  <si>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</si>
  <si>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</si>
  <si>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</si>
  <si>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</si>
  <si>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</si>
  <si>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</si>
  <si>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</si>
  <si>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</si>
  <si>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</si>
  <si>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</si>
  <si>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</si>
  <si>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</si>
  <si>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</si>
  <si>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</si>
  <si>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</si>
  <si>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</si>
  <si>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</si>
  <si>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</si>
  <si>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центральное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</si>
  <si>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</si>
  <si>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</si>
  <si>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</si>
  <si>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</si>
  <si>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</si>
  <si>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</si>
  <si>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</si>
  <si>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</si>
  <si>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</si>
  <si>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</si>
  <si>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</si>
  <si>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</si>
  <si>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</si>
  <si>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</si>
  <si>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</si>
  <si>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</si>
  <si>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</si>
  <si>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</si>
  <si>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</si>
  <si>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</si>
  <si>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</si>
  <si>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</si>
  <si>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</si>
  <si>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</si>
  <si>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</si>
  <si>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</si>
  <si>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</si>
  <si>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</si>
  <si>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</si>
  <si>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</si>
  <si>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Вид и наименование работ и услуг</t>
  </si>
  <si>
    <t>Периодичность выполнения работ</t>
  </si>
  <si>
    <t>Ст-ть на 1 кв.м. (с НДС)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</si>
  <si>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</si>
  <si>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Общее собрание собственников МКД</t>
  </si>
  <si>
    <t>1.1.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</si>
  <si>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</si>
  <si>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1.2.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</si>
  <si>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</si>
  <si>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</si>
  <si>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</si>
  <si>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1.4.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</si>
  <si>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</si>
  <si>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1.5.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</si>
  <si>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</si>
  <si>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1.6.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</si>
  <si>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</si>
  <si>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</si>
  <si>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1.7.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</si>
  <si>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</si>
  <si>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1.8.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</si>
  <si>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</si>
  <si>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1.9.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</si>
  <si>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</si>
  <si>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1.10.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</si>
  <si>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</si>
  <si>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</si>
  <si>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 xml:space="preserve">ПОЛЫ
проверка состояния основания, поверхностного слоя </t>
  </si>
  <si>
    <t>1.12.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</si>
  <si>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</si>
  <si>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</si>
  <si>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</si>
  <si>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</si>
  <si>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</si>
  <si>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</si>
  <si>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</si>
  <si>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</si>
  <si>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</si>
  <si>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</si>
  <si>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</si>
  <si>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2.3.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</si>
  <si>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</si>
  <si>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</si>
  <si>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</si>
  <si>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</si>
  <si>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</si>
  <si>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ремонтно-строительных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</si>
  <si>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</si>
  <si>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</si>
  <si>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</si>
  <si>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</si>
  <si>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</si>
  <si>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</si>
  <si>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</si>
  <si>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</si>
  <si>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</si>
  <si>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2.5.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</si>
  <si>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</si>
  <si>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</si>
  <si>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</si>
  <si>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</si>
  <si>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 xml:space="preserve">3. Работы и услуги по содержанию иного общего имущества в многоквартирном доме </t>
  </si>
  <si>
    <t>3.1.</t>
  </si>
  <si>
    <t>УБОРКА ЛЕСТНИЧНЫХ КЛЕТОК
сухая уборка тамбуров, лестничных площадок и маршей;</t>
  </si>
  <si>
    <t>3 раза в неделю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</si>
  <si>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</si>
  <si>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</si>
  <si>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мытье окон.</t>
  </si>
  <si>
    <t>Проведение дератизации</t>
  </si>
  <si>
    <t>ежемесячно</t>
  </si>
  <si>
    <t>Проведение дезинсекции</t>
  </si>
  <si>
    <t>по заявкам</t>
  </si>
  <si>
    <t>3.2.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</si>
  <si>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</si>
  <si>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</si>
  <si>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</si>
  <si>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3.3.</t>
  </si>
  <si>
    <t>УБОРКА ПРИДОМОВОЙ ТЕРРИТОРИИ В ТЕПЛЫЙ ПЕРИОД
подметание и уборка придомовой территории;</t>
  </si>
  <si>
    <t>5 раз в неделю</t>
  </si>
  <si>
    <t>уборка контейнерных площадок;</t>
  </si>
  <si>
    <t>3 раза в сезон</t>
  </si>
  <si>
    <t>б раз в неделю</t>
  </si>
  <si>
    <t>3.4.</t>
  </si>
  <si>
    <t>ВЫВОЗ БЫТОВЫХ ОТХОДОВ
вывоз твердых бытовых отходов при накоплении более 2,5 м.куб.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</si>
  <si>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</si>
  <si>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</si>
  <si>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</si>
  <si>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</si>
  <si>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3.6.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</si>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</sst>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dd/mm/yy;@"/>
    <numFmt numFmtId="181" formatCode="0.0000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7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2" fillId="0" borderId="0">
      <alignment horizontal="center" vertical="center"/>
      <protection/>
    </xf>
    <xf numFmtId="0" fontId="13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5" fillId="20" borderId="0">
      <alignment horizontal="center" vertical="top"/>
      <protection/>
    </xf>
    <xf numFmtId="0" fontId="26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11" fillId="0" borderId="0">
      <alignment horizontal="center" vertical="center"/>
      <protection/>
    </xf>
    <xf numFmtId="0" fontId="27" fillId="0" borderId="0">
      <alignment horizontal="right" vertical="top"/>
      <protection/>
    </xf>
    <xf numFmtId="0" fontId="13" fillId="21" borderId="0">
      <alignment horizontal="left" vertical="top"/>
      <protection/>
    </xf>
    <xf numFmtId="0" fontId="27" fillId="0" borderId="0">
      <alignment horizontal="left" vertical="center"/>
      <protection/>
    </xf>
    <xf numFmtId="0" fontId="24" fillId="0" borderId="0">
      <alignment horizontal="left" vertical="top"/>
      <protection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0" fontId="61" fillId="29" borderId="2" applyNumberFormat="0" applyAlignment="0" applyProtection="0"/>
    <xf numFmtId="0" fontId="62" fillId="29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5" fillId="0" borderId="11" xfId="0" applyNumberFormat="1" applyFont="1" applyFill="1" applyBorder="1" applyAlignment="1" applyProtection="1">
      <alignment horizontal="centerContinuous" vertical="top"/>
      <protection/>
    </xf>
    <xf numFmtId="0" fontId="15" fillId="0" borderId="12" xfId="0" applyNumberFormat="1" applyFont="1" applyFill="1" applyBorder="1" applyAlignment="1" applyProtection="1">
      <alignment horizontal="centerContinuous" vertical="top"/>
      <protection/>
    </xf>
    <xf numFmtId="0" fontId="15" fillId="0" borderId="13" xfId="0" applyNumberFormat="1" applyFont="1" applyFill="1" applyBorder="1" applyAlignment="1" applyProtection="1">
      <alignment horizontal="centerContinuous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horizontal="centerContinuous" vertical="top"/>
      <protection/>
    </xf>
    <xf numFmtId="0" fontId="5" fillId="0" borderId="12" xfId="0" applyNumberFormat="1" applyFont="1" applyFill="1" applyBorder="1" applyAlignment="1" applyProtection="1">
      <alignment horizontal="centerContinuous" vertical="top"/>
      <protection/>
    </xf>
    <xf numFmtId="0" fontId="5" fillId="0" borderId="13" xfId="0" applyNumberFormat="1" applyFont="1" applyFill="1" applyBorder="1" applyAlignment="1" applyProtection="1">
      <alignment horizontal="centerContinuous" vertical="top"/>
      <protection/>
    </xf>
    <xf numFmtId="0" fontId="15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Continuous"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Continuous" vertical="top" wrapText="1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centerContinuous" vertical="top" wrapText="1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7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1" fillId="0" borderId="19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20" xfId="0" applyFont="1" applyBorder="1" applyAlignment="1">
      <alignment wrapText="1"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21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 horizontal="left" wrapText="1"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1" xfId="0" applyNumberFormat="1" applyFont="1" applyFill="1" applyBorder="1" applyAlignment="1" applyProtection="1">
      <alignment horizontal="centerContinuous" vertical="top" wrapText="1"/>
      <protection/>
    </xf>
    <xf numFmtId="0" fontId="5" fillId="0" borderId="13" xfId="0" applyNumberFormat="1" applyFont="1" applyFill="1" applyBorder="1" applyAlignment="1" applyProtection="1">
      <alignment horizontal="centerContinuous" vertical="top" wrapText="1"/>
      <protection/>
    </xf>
    <xf numFmtId="0" fontId="17" fillId="0" borderId="10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5" fillId="0" borderId="23" xfId="0" applyNumberFormat="1" applyFont="1" applyFill="1" applyBorder="1" applyAlignment="1" applyProtection="1">
      <alignment vertical="top"/>
      <protection/>
    </xf>
    <xf numFmtId="0" fontId="5" fillId="0" borderId="24" xfId="0" applyNumberFormat="1" applyFont="1" applyFill="1" applyBorder="1" applyAlignment="1" applyProtection="1">
      <alignment vertical="top"/>
      <protection/>
    </xf>
    <xf numFmtId="0" fontId="5" fillId="0" borderId="25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5" fillId="0" borderId="25" xfId="0" applyNumberFormat="1" applyFont="1" applyFill="1" applyBorder="1" applyAlignment="1" applyProtection="1">
      <alignment horizontal="left" vertical="top"/>
      <protection/>
    </xf>
    <xf numFmtId="0" fontId="5" fillId="0" borderId="27" xfId="0" applyNumberFormat="1" applyFont="1" applyFill="1" applyBorder="1" applyAlignment="1" applyProtection="1">
      <alignment vertical="top"/>
      <protection/>
    </xf>
    <xf numFmtId="0" fontId="5" fillId="0" borderId="28" xfId="0" applyNumberFormat="1" applyFont="1" applyFill="1" applyBorder="1" applyAlignment="1" applyProtection="1">
      <alignment vertical="top" wrapText="1"/>
      <protection/>
    </xf>
    <xf numFmtId="0" fontId="1" fillId="0" borderId="29" xfId="0" applyFont="1" applyBorder="1" applyAlignment="1">
      <alignment wrapText="1"/>
    </xf>
    <xf numFmtId="0" fontId="0" fillId="0" borderId="30" xfId="0" applyNumberFormat="1" applyFont="1" applyFill="1" applyBorder="1" applyAlignment="1" applyProtection="1">
      <alignment vertical="top"/>
      <protection/>
    </xf>
    <xf numFmtId="0" fontId="5" fillId="0" borderId="27" xfId="0" applyNumberFormat="1" applyFont="1" applyFill="1" applyBorder="1" applyAlignment="1" applyProtection="1">
      <alignment horizontal="left" vertical="top"/>
      <protection/>
    </xf>
    <xf numFmtId="0" fontId="7" fillId="0" borderId="26" xfId="0" applyNumberFormat="1" applyFont="1" applyFill="1" applyBorder="1" applyAlignment="1" applyProtection="1">
      <alignment vertical="top"/>
      <protection/>
    </xf>
    <xf numFmtId="0" fontId="0" fillId="0" borderId="26" xfId="0" applyBorder="1" applyAlignment="1">
      <alignment horizontal="center"/>
    </xf>
    <xf numFmtId="0" fontId="0" fillId="0" borderId="26" xfId="0" applyNumberFormat="1" applyFont="1" applyFill="1" applyBorder="1" applyAlignment="1" applyProtection="1">
      <alignment vertical="top" wrapText="1"/>
      <protection/>
    </xf>
    <xf numFmtId="0" fontId="0" fillId="0" borderId="25" xfId="0" applyBorder="1" applyAlignment="1">
      <alignment horizontal="left"/>
    </xf>
    <xf numFmtId="0" fontId="1" fillId="0" borderId="28" xfId="0" applyNumberFormat="1" applyFont="1" applyFill="1" applyBorder="1" applyAlignment="1" applyProtection="1">
      <alignment vertical="top"/>
      <protection/>
    </xf>
    <xf numFmtId="0" fontId="1" fillId="0" borderId="24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14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14" fontId="0" fillId="0" borderId="26" xfId="0" applyNumberFormat="1" applyFont="1" applyFill="1" applyBorder="1" applyAlignment="1" applyProtection="1">
      <alignment horizontal="left" vertical="top"/>
      <protection/>
    </xf>
    <xf numFmtId="14" fontId="0" fillId="0" borderId="29" xfId="0" applyNumberFormat="1" applyFont="1" applyFill="1" applyBorder="1" applyAlignment="1" applyProtection="1">
      <alignment horizontal="left" vertical="top"/>
      <protection/>
    </xf>
    <xf numFmtId="0" fontId="5" fillId="0" borderId="28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14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16" fontId="5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34" xfId="0" applyNumberFormat="1" applyFont="1" applyFill="1" applyBorder="1" applyAlignment="1" applyProtection="1">
      <alignment vertical="top"/>
      <protection/>
    </xf>
    <xf numFmtId="14" fontId="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35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14" fontId="0" fillId="0" borderId="10" xfId="0" applyNumberFormat="1" applyFont="1" applyFill="1" applyBorder="1" applyAlignment="1" applyProtection="1">
      <alignment vertical="top"/>
      <protection/>
    </xf>
    <xf numFmtId="180" fontId="0" fillId="0" borderId="10" xfId="0" applyNumberFormat="1" applyFill="1" applyBorder="1" applyAlignment="1">
      <alignment horizontal="left"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vertical="top"/>
      <protection/>
    </xf>
    <xf numFmtId="0" fontId="1" fillId="0" borderId="34" xfId="0" applyNumberFormat="1" applyFont="1" applyFill="1" applyBorder="1" applyAlignment="1" applyProtection="1">
      <alignment vertical="top"/>
      <protection/>
    </xf>
    <xf numFmtId="14" fontId="0" fillId="0" borderId="10" xfId="0" applyNumberFormat="1" applyFill="1" applyBorder="1" applyAlignment="1">
      <alignment horizontal="left"/>
    </xf>
    <xf numFmtId="0" fontId="19" fillId="35" borderId="36" xfId="0" applyNumberFormat="1" applyFont="1" applyFill="1" applyBorder="1" applyAlignment="1" applyProtection="1">
      <alignment horizontal="centerContinuous" vertical="top" wrapText="1"/>
      <protection/>
    </xf>
    <xf numFmtId="0" fontId="19" fillId="35" borderId="37" xfId="0" applyNumberFormat="1" applyFont="1" applyFill="1" applyBorder="1" applyAlignment="1" applyProtection="1">
      <alignment horizontal="centerContinuous" vertical="top" wrapText="1"/>
      <protection/>
    </xf>
    <xf numFmtId="0" fontId="19" fillId="35" borderId="38" xfId="0" applyNumberFormat="1" applyFont="1" applyFill="1" applyBorder="1" applyAlignment="1" applyProtection="1">
      <alignment horizontal="centerContinuous" vertical="top" wrapText="1"/>
      <protection/>
    </xf>
    <xf numFmtId="0" fontId="5" fillId="36" borderId="25" xfId="0" applyNumberFormat="1" applyFont="1" applyFill="1" applyBorder="1" applyAlignment="1" applyProtection="1">
      <alignment horizontal="center" vertical="top"/>
      <protection/>
    </xf>
    <xf numFmtId="0" fontId="5" fillId="36" borderId="10" xfId="0" applyNumberFormat="1" applyFont="1" applyFill="1" applyBorder="1" applyAlignment="1" applyProtection="1">
      <alignment vertical="top"/>
      <protection/>
    </xf>
    <xf numFmtId="0" fontId="15" fillId="36" borderId="10" xfId="0" applyNumberFormat="1" applyFont="1" applyFill="1" applyBorder="1" applyAlignment="1" applyProtection="1">
      <alignment vertical="top"/>
      <protection/>
    </xf>
    <xf numFmtId="0" fontId="0" fillId="36" borderId="26" xfId="0" applyNumberFormat="1" applyFont="1" applyFill="1" applyBorder="1" applyAlignment="1" applyProtection="1">
      <alignment vertical="top"/>
      <protection/>
    </xf>
    <xf numFmtId="0" fontId="5" fillId="36" borderId="10" xfId="0" applyNumberFormat="1" applyFont="1" applyFill="1" applyBorder="1" applyAlignment="1" applyProtection="1">
      <alignment vertical="top" wrapText="1"/>
      <protection/>
    </xf>
    <xf numFmtId="0" fontId="0" fillId="37" borderId="26" xfId="0" applyNumberFormat="1" applyFont="1" applyFill="1" applyBorder="1" applyAlignment="1" applyProtection="1">
      <alignment vertical="top"/>
      <protection/>
    </xf>
    <xf numFmtId="16" fontId="5" fillId="36" borderId="39" xfId="0" applyNumberFormat="1" applyFont="1" applyFill="1" applyBorder="1" applyAlignment="1" applyProtection="1">
      <alignment horizontal="center" vertical="top"/>
      <protection/>
    </xf>
    <xf numFmtId="0" fontId="21" fillId="0" borderId="0" xfId="0" applyFont="1" applyBorder="1" applyAlignment="1">
      <alignment vertical="top"/>
    </xf>
    <xf numFmtId="0" fontId="5" fillId="36" borderId="39" xfId="0" applyNumberFormat="1" applyFont="1" applyFill="1" applyBorder="1" applyAlignment="1" applyProtection="1">
      <alignment horizontal="center" vertical="top"/>
      <protection/>
    </xf>
    <xf numFmtId="0" fontId="5" fillId="36" borderId="4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5" fillId="0" borderId="39" xfId="0" applyNumberFormat="1" applyFont="1" applyFill="1" applyBorder="1" applyAlignment="1" applyProtection="1">
      <alignment horizontal="right" vertical="top"/>
      <protection/>
    </xf>
    <xf numFmtId="0" fontId="5" fillId="38" borderId="40" xfId="0" applyNumberFormat="1" applyFont="1" applyFill="1" applyBorder="1" applyAlignment="1" applyProtection="1">
      <alignment vertical="top"/>
      <protection/>
    </xf>
    <xf numFmtId="0" fontId="5" fillId="0" borderId="40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5" fillId="0" borderId="39" xfId="0" applyNumberFormat="1" applyFont="1" applyFill="1" applyBorder="1" applyAlignment="1" applyProtection="1">
      <alignment horizontal="left" vertical="top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0" fillId="0" borderId="42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43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2" fontId="0" fillId="0" borderId="22" xfId="0" applyNumberFormat="1" applyFont="1" applyFill="1" applyBorder="1" applyAlignment="1" applyProtection="1">
      <alignment vertical="top"/>
      <protection/>
    </xf>
    <xf numFmtId="0" fontId="5" fillId="39" borderId="14" xfId="0" applyNumberFormat="1" applyFont="1" applyFill="1" applyBorder="1" applyAlignment="1" applyProtection="1">
      <alignment horizontal="centerContinuous" vertical="top"/>
      <protection/>
    </xf>
    <xf numFmtId="0" fontId="5" fillId="39" borderId="15" xfId="0" applyNumberFormat="1" applyFont="1" applyFill="1" applyBorder="1" applyAlignment="1" applyProtection="1">
      <alignment horizontal="centerContinuous" vertical="top"/>
      <protection/>
    </xf>
    <xf numFmtId="0" fontId="5" fillId="39" borderId="22" xfId="0" applyNumberFormat="1" applyFont="1" applyFill="1" applyBorder="1" applyAlignment="1" applyProtection="1">
      <alignment horizontal="centerContinuous" vertical="top"/>
      <protection/>
    </xf>
    <xf numFmtId="0" fontId="5" fillId="39" borderId="10" xfId="0" applyNumberFormat="1" applyFont="1" applyFill="1" applyBorder="1" applyAlignment="1" applyProtection="1">
      <alignment horizontal="center" vertical="top"/>
      <protection/>
    </xf>
    <xf numFmtId="0" fontId="5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5" fillId="39" borderId="34" xfId="0" applyNumberFormat="1" applyFont="1" applyFill="1" applyBorder="1" applyAlignment="1" applyProtection="1">
      <alignment vertical="top"/>
      <protection/>
    </xf>
    <xf numFmtId="0" fontId="0" fillId="39" borderId="34" xfId="0" applyNumberFormat="1" applyFont="1" applyFill="1" applyBorder="1" applyAlignment="1" applyProtection="1">
      <alignment vertical="top"/>
      <protection/>
    </xf>
    <xf numFmtId="0" fontId="5" fillId="20" borderId="36" xfId="0" applyNumberFormat="1" applyFont="1" applyFill="1" applyBorder="1" applyAlignment="1" applyProtection="1">
      <alignment horizontal="centerContinuous" vertical="top"/>
      <protection/>
    </xf>
    <xf numFmtId="0" fontId="5" fillId="20" borderId="37" xfId="0" applyNumberFormat="1" applyFont="1" applyFill="1" applyBorder="1" applyAlignment="1" applyProtection="1">
      <alignment horizontal="centerContinuous" vertical="top"/>
      <protection/>
    </xf>
    <xf numFmtId="0" fontId="5" fillId="20" borderId="38" xfId="0" applyNumberFormat="1" applyFont="1" applyFill="1" applyBorder="1" applyAlignment="1" applyProtection="1">
      <alignment horizontal="centerContinuous" vertical="top"/>
      <protection/>
    </xf>
    <xf numFmtId="0" fontId="5" fillId="20" borderId="25" xfId="0" applyNumberFormat="1" applyFont="1" applyFill="1" applyBorder="1" applyAlignment="1" applyProtection="1">
      <alignment horizontal="center" vertical="top"/>
      <protection/>
    </xf>
    <xf numFmtId="0" fontId="5" fillId="20" borderId="10" xfId="0" applyNumberFormat="1" applyFont="1" applyFill="1" applyBorder="1" applyAlignment="1" applyProtection="1">
      <alignment vertical="top" wrapText="1"/>
      <protection/>
    </xf>
    <xf numFmtId="0" fontId="5" fillId="20" borderId="10" xfId="0" applyNumberFormat="1" applyFont="1" applyFill="1" applyBorder="1" applyAlignment="1" applyProtection="1">
      <alignment vertical="top"/>
      <protection/>
    </xf>
    <xf numFmtId="0" fontId="0" fillId="20" borderId="26" xfId="0" applyNumberFormat="1" applyFont="1" applyFill="1" applyBorder="1" applyAlignment="1" applyProtection="1">
      <alignment vertical="top"/>
      <protection/>
    </xf>
    <xf numFmtId="0" fontId="19" fillId="36" borderId="45" xfId="0" applyNumberFormat="1" applyFont="1" applyFill="1" applyBorder="1" applyAlignment="1" applyProtection="1">
      <alignment horizontal="centerContinuous" vertical="top"/>
      <protection/>
    </xf>
    <xf numFmtId="0" fontId="5" fillId="36" borderId="12" xfId="0" applyNumberFormat="1" applyFont="1" applyFill="1" applyBorder="1" applyAlignment="1" applyProtection="1">
      <alignment horizontal="centerContinuous" vertical="top"/>
      <protection/>
    </xf>
    <xf numFmtId="0" fontId="5" fillId="36" borderId="46" xfId="0" applyNumberFormat="1" applyFont="1" applyFill="1" applyBorder="1" applyAlignment="1" applyProtection="1">
      <alignment horizontal="centerContinuous" vertical="top"/>
      <protection/>
    </xf>
    <xf numFmtId="0" fontId="2" fillId="36" borderId="10" xfId="0" applyNumberFormat="1" applyFont="1" applyFill="1" applyBorder="1" applyAlignment="1" applyProtection="1">
      <alignment vertical="top"/>
      <protection/>
    </xf>
    <xf numFmtId="0" fontId="22" fillId="40" borderId="0" xfId="0" applyNumberFormat="1" applyFont="1" applyFill="1" applyBorder="1" applyAlignment="1" applyProtection="1">
      <alignment vertical="top"/>
      <protection/>
    </xf>
    <xf numFmtId="0" fontId="5" fillId="36" borderId="27" xfId="0" applyNumberFormat="1" applyFont="1" applyFill="1" applyBorder="1" applyAlignment="1" applyProtection="1">
      <alignment horizontal="center" vertical="top"/>
      <protection/>
    </xf>
    <xf numFmtId="0" fontId="5" fillId="36" borderId="28" xfId="0" applyNumberFormat="1" applyFont="1" applyFill="1" applyBorder="1" applyAlignment="1" applyProtection="1">
      <alignment vertical="top" wrapText="1"/>
      <protection/>
    </xf>
    <xf numFmtId="0" fontId="5" fillId="36" borderId="28" xfId="0" applyNumberFormat="1" applyFont="1" applyFill="1" applyBorder="1" applyAlignment="1" applyProtection="1">
      <alignment vertical="top"/>
      <protection/>
    </xf>
    <xf numFmtId="0" fontId="0" fillId="36" borderId="29" xfId="0" applyNumberFormat="1" applyFont="1" applyFill="1" applyBorder="1" applyAlignment="1" applyProtection="1">
      <alignment vertical="top"/>
      <protection/>
    </xf>
    <xf numFmtId="0" fontId="2" fillId="36" borderId="10" xfId="0" applyNumberFormat="1" applyFont="1" applyFill="1" applyBorder="1" applyAlignment="1" applyProtection="1">
      <alignment vertical="top"/>
      <protection/>
    </xf>
    <xf numFmtId="4" fontId="2" fillId="36" borderId="10" xfId="0" applyNumberFormat="1" applyFont="1" applyFill="1" applyBorder="1" applyAlignment="1" applyProtection="1">
      <alignment wrapText="1"/>
      <protection/>
    </xf>
    <xf numFmtId="0" fontId="5" fillId="41" borderId="11" xfId="0" applyNumberFormat="1" applyFont="1" applyFill="1" applyBorder="1" applyAlignment="1" applyProtection="1">
      <alignment horizontal="centerContinuous" vertical="top"/>
      <protection/>
    </xf>
    <xf numFmtId="0" fontId="5" fillId="41" borderId="12" xfId="0" applyNumberFormat="1" applyFont="1" applyFill="1" applyBorder="1" applyAlignment="1" applyProtection="1">
      <alignment horizontal="centerContinuous" vertical="top"/>
      <protection/>
    </xf>
    <xf numFmtId="0" fontId="5" fillId="41" borderId="13" xfId="0" applyNumberFormat="1" applyFont="1" applyFill="1" applyBorder="1" applyAlignment="1" applyProtection="1">
      <alignment horizontal="centerContinuous" vertical="top"/>
      <protection/>
    </xf>
    <xf numFmtId="0" fontId="5" fillId="41" borderId="10" xfId="0" applyNumberFormat="1" applyFont="1" applyFill="1" applyBorder="1" applyAlignment="1" applyProtection="1">
      <alignment horizontal="center" vertical="top"/>
      <protection/>
    </xf>
    <xf numFmtId="0" fontId="5" fillId="41" borderId="10" xfId="0" applyNumberFormat="1" applyFont="1" applyFill="1" applyBorder="1" applyAlignment="1" applyProtection="1">
      <alignment vertical="top"/>
      <protection/>
    </xf>
    <xf numFmtId="0" fontId="23" fillId="41" borderId="10" xfId="0" applyNumberFormat="1" applyFont="1" applyFill="1" applyBorder="1" applyAlignment="1" applyProtection="1">
      <alignment vertical="top"/>
      <protection/>
    </xf>
    <xf numFmtId="0" fontId="0" fillId="41" borderId="10" xfId="0" applyNumberFormat="1" applyFont="1" applyFill="1" applyBorder="1" applyAlignment="1" applyProtection="1">
      <alignment vertical="top"/>
      <protection/>
    </xf>
    <xf numFmtId="0" fontId="5" fillId="41" borderId="10" xfId="0" applyNumberFormat="1" applyFont="1" applyFill="1" applyBorder="1" applyAlignment="1" applyProtection="1">
      <alignment vertical="top" wrapText="1"/>
      <protection/>
    </xf>
    <xf numFmtId="0" fontId="6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33" fillId="0" borderId="0" xfId="65" applyNumberFormat="1" applyFont="1" applyFill="1" applyBorder="1" applyAlignment="1" applyProtection="1">
      <alignment vertical="top"/>
      <protection/>
    </xf>
    <xf numFmtId="0" fontId="1" fillId="0" borderId="47" xfId="65" applyNumberFormat="1" applyFont="1" applyFill="1" applyBorder="1" applyAlignment="1" applyProtection="1">
      <alignment horizontal="center" vertical="top" wrapText="1"/>
      <protection/>
    </xf>
    <xf numFmtId="0" fontId="1" fillId="0" borderId="19" xfId="65" applyNumberFormat="1" applyFont="1" applyFill="1" applyBorder="1" applyAlignment="1" applyProtection="1">
      <alignment vertical="top"/>
      <protection/>
    </xf>
    <xf numFmtId="0" fontId="1" fillId="0" borderId="48" xfId="65" applyNumberFormat="1" applyFont="1" applyFill="1" applyBorder="1" applyAlignment="1" applyProtection="1">
      <alignment vertical="top"/>
      <protection/>
    </xf>
    <xf numFmtId="0" fontId="5" fillId="0" borderId="25" xfId="65" applyNumberFormat="1" applyFont="1" applyFill="1" applyBorder="1" applyAlignment="1" applyProtection="1">
      <alignment horizontal="center" vertical="top"/>
      <protection/>
    </xf>
    <xf numFmtId="0" fontId="5" fillId="0" borderId="10" xfId="65" applyNumberFormat="1" applyFont="1" applyFill="1" applyBorder="1" applyAlignment="1" applyProtection="1">
      <alignment vertical="top"/>
      <protection/>
    </xf>
    <xf numFmtId="0" fontId="1" fillId="0" borderId="10" xfId="65" applyNumberFormat="1" applyFont="1" applyFill="1" applyBorder="1" applyAlignment="1" applyProtection="1">
      <alignment vertical="top"/>
      <protection/>
    </xf>
    <xf numFmtId="14" fontId="0" fillId="0" borderId="26" xfId="65" applyNumberFormat="1" applyFont="1" applyFill="1" applyBorder="1" applyAlignment="1" applyProtection="1">
      <alignment horizontal="right" vertical="top"/>
      <protection/>
    </xf>
    <xf numFmtId="0" fontId="5" fillId="0" borderId="27" xfId="65" applyNumberFormat="1" applyFont="1" applyFill="1" applyBorder="1" applyAlignment="1" applyProtection="1">
      <alignment horizontal="center" vertical="top"/>
      <protection/>
    </xf>
    <xf numFmtId="0" fontId="5" fillId="0" borderId="28" xfId="65" applyNumberFormat="1" applyFont="1" applyFill="1" applyBorder="1" applyAlignment="1" applyProtection="1">
      <alignment vertical="top"/>
      <protection/>
    </xf>
    <xf numFmtId="0" fontId="1" fillId="0" borderId="28" xfId="65" applyNumberFormat="1" applyFont="1" applyFill="1" applyBorder="1" applyAlignment="1" applyProtection="1">
      <alignment vertical="top"/>
      <protection/>
    </xf>
    <xf numFmtId="14" fontId="0" fillId="0" borderId="29" xfId="65" applyNumberFormat="1" applyFont="1" applyFill="1" applyBorder="1" applyAlignment="1" applyProtection="1">
      <alignment horizontal="right" vertical="top"/>
      <protection/>
    </xf>
    <xf numFmtId="0" fontId="19" fillId="35" borderId="36" xfId="65" applyNumberFormat="1" applyFont="1" applyFill="1" applyBorder="1" applyAlignment="1" applyProtection="1">
      <alignment horizontal="centerContinuous" vertical="top" wrapText="1"/>
      <protection/>
    </xf>
    <xf numFmtId="0" fontId="19" fillId="35" borderId="37" xfId="65" applyNumberFormat="1" applyFont="1" applyFill="1" applyBorder="1" applyAlignment="1" applyProtection="1">
      <alignment horizontal="centerContinuous" vertical="top" wrapText="1"/>
      <protection/>
    </xf>
    <xf numFmtId="0" fontId="19" fillId="35" borderId="38" xfId="65" applyNumberFormat="1" applyFont="1" applyFill="1" applyBorder="1" applyAlignment="1" applyProtection="1">
      <alignment horizontal="centerContinuous" vertical="top" wrapText="1"/>
      <protection/>
    </xf>
    <xf numFmtId="0" fontId="5" fillId="36" borderId="25" xfId="65" applyNumberFormat="1" applyFont="1" applyFill="1" applyBorder="1" applyAlignment="1" applyProtection="1">
      <alignment horizontal="center" vertical="top"/>
      <protection/>
    </xf>
    <xf numFmtId="0" fontId="5" fillId="36" borderId="10" xfId="65" applyNumberFormat="1" applyFont="1" applyFill="1" applyBorder="1" applyAlignment="1" applyProtection="1">
      <alignment vertical="top"/>
      <protection/>
    </xf>
    <xf numFmtId="0" fontId="15" fillId="36" borderId="10" xfId="65" applyNumberFormat="1" applyFont="1" applyFill="1" applyBorder="1" applyAlignment="1" applyProtection="1">
      <alignment vertical="top"/>
      <protection/>
    </xf>
    <xf numFmtId="173" fontId="0" fillId="36" borderId="26" xfId="65" applyNumberFormat="1" applyFont="1" applyFill="1" applyBorder="1" applyAlignment="1" applyProtection="1">
      <alignment vertical="top"/>
      <protection/>
    </xf>
    <xf numFmtId="0" fontId="5" fillId="36" borderId="10" xfId="65" applyNumberFormat="1" applyFont="1" applyFill="1" applyBorder="1" applyAlignment="1" applyProtection="1">
      <alignment vertical="top" wrapText="1"/>
      <protection/>
    </xf>
    <xf numFmtId="0" fontId="5" fillId="36" borderId="49" xfId="65" applyNumberFormat="1" applyFont="1" applyFill="1" applyBorder="1" applyAlignment="1" applyProtection="1">
      <alignment horizontal="center" vertical="top"/>
      <protection/>
    </xf>
    <xf numFmtId="0" fontId="5" fillId="36" borderId="34" xfId="65" applyNumberFormat="1" applyFont="1" applyFill="1" applyBorder="1" applyAlignment="1" applyProtection="1">
      <alignment vertical="top"/>
      <protection/>
    </xf>
    <xf numFmtId="16" fontId="5" fillId="36" borderId="39" xfId="65" applyNumberFormat="1" applyFont="1" applyFill="1" applyBorder="1" applyAlignment="1" applyProtection="1">
      <alignment horizontal="center" vertical="top"/>
      <protection/>
    </xf>
    <xf numFmtId="0" fontId="5" fillId="36" borderId="39" xfId="65" applyNumberFormat="1" applyFont="1" applyFill="1" applyBorder="1" applyAlignment="1" applyProtection="1">
      <alignment horizontal="center" vertical="top"/>
      <protection/>
    </xf>
    <xf numFmtId="0" fontId="5" fillId="36" borderId="40" xfId="65" applyNumberFormat="1" applyFont="1" applyFill="1" applyBorder="1" applyAlignment="1" applyProtection="1">
      <alignment vertical="top"/>
      <protection/>
    </xf>
    <xf numFmtId="0" fontId="5" fillId="36" borderId="50" xfId="65" applyNumberFormat="1" applyFont="1" applyFill="1" applyBorder="1" applyAlignment="1" applyProtection="1">
      <alignment horizontal="center" vertical="top"/>
      <protection/>
    </xf>
    <xf numFmtId="0" fontId="5" fillId="36" borderId="51" xfId="65" applyNumberFormat="1" applyFont="1" applyFill="1" applyBorder="1" applyAlignment="1" applyProtection="1">
      <alignment vertical="top"/>
      <protection/>
    </xf>
    <xf numFmtId="0" fontId="5" fillId="36" borderId="28" xfId="65" applyNumberFormat="1" applyFont="1" applyFill="1" applyBorder="1" applyAlignment="1" applyProtection="1">
      <alignment vertical="top"/>
      <protection/>
    </xf>
    <xf numFmtId="173" fontId="0" fillId="36" borderId="29" xfId="65" applyNumberFormat="1" applyFont="1" applyFill="1" applyBorder="1" applyAlignment="1" applyProtection="1">
      <alignment vertical="top"/>
      <protection/>
    </xf>
    <xf numFmtId="0" fontId="5" fillId="0" borderId="52" xfId="65" applyNumberFormat="1" applyFont="1" applyFill="1" applyBorder="1" applyAlignment="1" applyProtection="1">
      <alignment horizontal="left" vertical="top"/>
      <protection/>
    </xf>
    <xf numFmtId="0" fontId="5" fillId="0" borderId="53" xfId="65" applyNumberFormat="1" applyFont="1" applyFill="1" applyBorder="1" applyAlignment="1" applyProtection="1">
      <alignment vertical="top"/>
      <protection/>
    </xf>
    <xf numFmtId="0" fontId="5" fillId="0" borderId="54" xfId="65" applyNumberFormat="1" applyFont="1" applyFill="1" applyBorder="1" applyAlignment="1" applyProtection="1">
      <alignment horizontal="left" vertical="top"/>
      <protection/>
    </xf>
    <xf numFmtId="0" fontId="5" fillId="0" borderId="43" xfId="65" applyNumberFormat="1" applyFont="1" applyFill="1" applyBorder="1" applyAlignment="1" applyProtection="1">
      <alignment vertical="top"/>
      <protection/>
    </xf>
    <xf numFmtId="0" fontId="5" fillId="0" borderId="0" xfId="65" applyNumberFormat="1" applyFont="1" applyFill="1" applyBorder="1" applyAlignment="1" applyProtection="1">
      <alignment vertical="top"/>
      <protection/>
    </xf>
    <xf numFmtId="0" fontId="0" fillId="0" borderId="55" xfId="65" applyNumberFormat="1" applyFont="1" applyFill="1" applyBorder="1" applyAlignment="1" applyProtection="1">
      <alignment vertical="top"/>
      <protection/>
    </xf>
    <xf numFmtId="0" fontId="5" fillId="0" borderId="56" xfId="65" applyNumberFormat="1" applyFont="1" applyFill="1" applyBorder="1" applyAlignment="1" applyProtection="1">
      <alignment horizontal="left" vertical="top"/>
      <protection/>
    </xf>
    <xf numFmtId="0" fontId="5" fillId="0" borderId="57" xfId="65" applyNumberFormat="1" applyFont="1" applyFill="1" applyBorder="1" applyAlignment="1" applyProtection="1">
      <alignment vertical="top"/>
      <protection/>
    </xf>
    <xf numFmtId="0" fontId="5" fillId="0" borderId="58" xfId="65" applyNumberFormat="1" applyFont="1" applyFill="1" applyBorder="1" applyAlignment="1" applyProtection="1">
      <alignment vertical="top"/>
      <protection/>
    </xf>
    <xf numFmtId="173" fontId="0" fillId="0" borderId="59" xfId="65" applyNumberFormat="1" applyFont="1" applyFill="1" applyBorder="1" applyAlignment="1" applyProtection="1">
      <alignment vertical="top"/>
      <protection/>
    </xf>
    <xf numFmtId="0" fontId="19" fillId="39" borderId="14" xfId="65" applyNumberFormat="1" applyFont="1" applyFill="1" applyBorder="1" applyAlignment="1" applyProtection="1">
      <alignment horizontal="centerContinuous" vertical="top"/>
      <protection/>
    </xf>
    <xf numFmtId="0" fontId="19" fillId="39" borderId="36" xfId="65" applyNumberFormat="1" applyFont="1" applyFill="1" applyBorder="1" applyAlignment="1" applyProtection="1">
      <alignment horizontal="centerContinuous" vertical="top"/>
      <protection/>
    </xf>
    <xf numFmtId="0" fontId="19" fillId="39" borderId="37" xfId="65" applyNumberFormat="1" applyFont="1" applyFill="1" applyBorder="1" applyAlignment="1" applyProtection="1">
      <alignment horizontal="centerContinuous" vertical="top"/>
      <protection/>
    </xf>
    <xf numFmtId="0" fontId="19" fillId="39" borderId="38" xfId="65" applyNumberFormat="1" applyFont="1" applyFill="1" applyBorder="1" applyAlignment="1" applyProtection="1">
      <alignment horizontal="centerContinuous" vertical="top"/>
      <protection/>
    </xf>
    <xf numFmtId="0" fontId="33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5" fillId="39" borderId="11" xfId="65" applyNumberFormat="1" applyFont="1" applyFill="1" applyBorder="1" applyAlignment="1" applyProtection="1">
      <alignment horizontal="center" vertical="top"/>
      <protection/>
    </xf>
    <xf numFmtId="0" fontId="5" fillId="39" borderId="25" xfId="65" applyNumberFormat="1" applyFont="1" applyFill="1" applyBorder="1" applyAlignment="1" applyProtection="1">
      <alignment vertical="top"/>
      <protection/>
    </xf>
    <xf numFmtId="0" fontId="5" fillId="39" borderId="10" xfId="65" applyNumberFormat="1" applyFont="1" applyFill="1" applyBorder="1" applyAlignment="1" applyProtection="1">
      <alignment vertical="top"/>
      <protection/>
    </xf>
    <xf numFmtId="0" fontId="0" fillId="39" borderId="26" xfId="65" applyNumberFormat="1" applyFont="1" applyFill="1" applyBorder="1" applyAlignment="1" applyProtection="1">
      <alignment vertical="top"/>
      <protection/>
    </xf>
    <xf numFmtId="0" fontId="5" fillId="39" borderId="27" xfId="65" applyNumberFormat="1" applyFont="1" applyFill="1" applyBorder="1" applyAlignment="1" applyProtection="1">
      <alignment vertical="top"/>
      <protection/>
    </xf>
    <xf numFmtId="0" fontId="5" fillId="39" borderId="28" xfId="65" applyNumberFormat="1" applyFont="1" applyFill="1" applyBorder="1" applyAlignment="1" applyProtection="1">
      <alignment vertical="top"/>
      <protection/>
    </xf>
    <xf numFmtId="173" fontId="0" fillId="39" borderId="29" xfId="65" applyNumberFormat="1" applyFont="1" applyFill="1" applyBorder="1" applyAlignment="1" applyProtection="1">
      <alignment vertical="top"/>
      <protection/>
    </xf>
    <xf numFmtId="0" fontId="5" fillId="20" borderId="25" xfId="65" applyNumberFormat="1" applyFont="1" applyFill="1" applyBorder="1" applyAlignment="1" applyProtection="1">
      <alignment horizontal="center" vertical="top"/>
      <protection/>
    </xf>
    <xf numFmtId="0" fontId="5" fillId="20" borderId="10" xfId="65" applyNumberFormat="1" applyFont="1" applyFill="1" applyBorder="1" applyAlignment="1" applyProtection="1">
      <alignment vertical="top" wrapText="1"/>
      <protection/>
    </xf>
    <xf numFmtId="0" fontId="5" fillId="20" borderId="10" xfId="65" applyNumberFormat="1" applyFont="1" applyFill="1" applyBorder="1" applyAlignment="1" applyProtection="1">
      <alignment vertical="top"/>
      <protection/>
    </xf>
    <xf numFmtId="173" fontId="0" fillId="20" borderId="26" xfId="65" applyNumberFormat="1" applyFont="1" applyFill="1" applyBorder="1" applyAlignment="1" applyProtection="1">
      <alignment vertical="top"/>
      <protection/>
    </xf>
    <xf numFmtId="0" fontId="5" fillId="20" borderId="27" xfId="65" applyNumberFormat="1" applyFont="1" applyFill="1" applyBorder="1" applyAlignment="1" applyProtection="1">
      <alignment horizontal="center" vertical="top"/>
      <protection/>
    </xf>
    <xf numFmtId="0" fontId="5" fillId="20" borderId="28" xfId="65" applyNumberFormat="1" applyFont="1" applyFill="1" applyBorder="1" applyAlignment="1" applyProtection="1">
      <alignment vertical="top"/>
      <protection/>
    </xf>
    <xf numFmtId="173" fontId="0" fillId="20" borderId="29" xfId="65" applyNumberFormat="1" applyFont="1" applyFill="1" applyBorder="1" applyAlignment="1" applyProtection="1">
      <alignment vertical="top"/>
      <protection/>
    </xf>
    <xf numFmtId="0" fontId="19" fillId="35" borderId="36" xfId="65" applyNumberFormat="1" applyFont="1" applyFill="1" applyBorder="1" applyAlignment="1" applyProtection="1">
      <alignment horizontal="centerContinuous" vertical="top"/>
      <protection/>
    </xf>
    <xf numFmtId="0" fontId="5" fillId="35" borderId="36" xfId="65" applyNumberFormat="1" applyFont="1" applyFill="1" applyBorder="1" applyAlignment="1" applyProtection="1">
      <alignment horizontal="centerContinuous" vertical="top"/>
      <protection/>
    </xf>
    <xf numFmtId="0" fontId="5" fillId="35" borderId="37" xfId="65" applyNumberFormat="1" applyFont="1" applyFill="1" applyBorder="1" applyAlignment="1" applyProtection="1">
      <alignment horizontal="centerContinuous" vertical="top"/>
      <protection/>
    </xf>
    <xf numFmtId="0" fontId="5" fillId="35" borderId="38" xfId="65" applyNumberFormat="1" applyFont="1" applyFill="1" applyBorder="1" applyAlignment="1" applyProtection="1">
      <alignment horizontal="centerContinuous" vertical="top"/>
      <protection/>
    </xf>
    <xf numFmtId="0" fontId="5" fillId="36" borderId="45" xfId="65" applyNumberFormat="1" applyFont="1" applyFill="1" applyBorder="1" applyAlignment="1" applyProtection="1">
      <alignment horizontal="center" vertical="top"/>
      <protection/>
    </xf>
    <xf numFmtId="0" fontId="15" fillId="36" borderId="25" xfId="65" applyNumberFormat="1" applyFont="1" applyFill="1" applyBorder="1" applyAlignment="1" applyProtection="1">
      <alignment vertical="top"/>
      <protection/>
    </xf>
    <xf numFmtId="0" fontId="0" fillId="36" borderId="26" xfId="65" applyNumberFormat="1" applyFont="1" applyFill="1" applyBorder="1" applyAlignment="1" applyProtection="1">
      <alignment vertical="top"/>
      <protection/>
    </xf>
    <xf numFmtId="0" fontId="5" fillId="36" borderId="25" xfId="65" applyNumberFormat="1" applyFont="1" applyFill="1" applyBorder="1" applyAlignment="1" applyProtection="1">
      <alignment vertical="top"/>
      <protection/>
    </xf>
    <xf numFmtId="0" fontId="5" fillId="36" borderId="25" xfId="65" applyNumberFormat="1" applyFont="1" applyFill="1" applyBorder="1" applyAlignment="1" applyProtection="1">
      <alignment vertical="top" wrapText="1"/>
      <protection/>
    </xf>
    <xf numFmtId="0" fontId="5" fillId="36" borderId="27" xfId="65" applyNumberFormat="1" applyFont="1" applyFill="1" applyBorder="1" applyAlignment="1" applyProtection="1">
      <alignment vertical="top" wrapText="1"/>
      <protection/>
    </xf>
    <xf numFmtId="0" fontId="5" fillId="36" borderId="23" xfId="65" applyNumberFormat="1" applyFont="1" applyFill="1" applyBorder="1" applyAlignment="1" applyProtection="1">
      <alignment horizontal="center" vertical="top"/>
      <protection/>
    </xf>
    <xf numFmtId="0" fontId="15" fillId="36" borderId="24" xfId="65" applyNumberFormat="1" applyFont="1" applyFill="1" applyBorder="1" applyAlignment="1" applyProtection="1">
      <alignment vertical="top"/>
      <protection/>
    </xf>
    <xf numFmtId="0" fontId="5" fillId="36" borderId="27" xfId="65" applyNumberFormat="1" applyFont="1" applyFill="1" applyBorder="1" applyAlignment="1" applyProtection="1">
      <alignment horizontal="center" vertical="top"/>
      <protection/>
    </xf>
    <xf numFmtId="0" fontId="5" fillId="36" borderId="28" xfId="65" applyNumberFormat="1" applyFont="1" applyFill="1" applyBorder="1" applyAlignment="1" applyProtection="1">
      <alignment vertical="top" wrapText="1"/>
      <protection/>
    </xf>
    <xf numFmtId="0" fontId="5" fillId="39" borderId="23" xfId="65" applyNumberFormat="1" applyFont="1" applyFill="1" applyBorder="1" applyAlignment="1" applyProtection="1">
      <alignment horizontal="center" vertical="top"/>
      <protection/>
    </xf>
    <xf numFmtId="0" fontId="5" fillId="39" borderId="24" xfId="65" applyNumberFormat="1" applyFont="1" applyFill="1" applyBorder="1" applyAlignment="1" applyProtection="1">
      <alignment vertical="top"/>
      <protection/>
    </xf>
    <xf numFmtId="0" fontId="0" fillId="39" borderId="33" xfId="65" applyNumberFormat="1" applyFont="1" applyFill="1" applyBorder="1" applyAlignment="1" applyProtection="1">
      <alignment vertical="top"/>
      <protection/>
    </xf>
    <xf numFmtId="0" fontId="5" fillId="39" borderId="25" xfId="65" applyNumberFormat="1" applyFont="1" applyFill="1" applyBorder="1" applyAlignment="1" applyProtection="1">
      <alignment horizontal="center" vertical="top"/>
      <protection/>
    </xf>
    <xf numFmtId="0" fontId="5" fillId="39" borderId="27" xfId="65" applyNumberFormat="1" applyFont="1" applyFill="1" applyBorder="1" applyAlignment="1" applyProtection="1">
      <alignment horizontal="center" vertical="top"/>
      <protection/>
    </xf>
    <xf numFmtId="0" fontId="19" fillId="41" borderId="36" xfId="65" applyNumberFormat="1" applyFont="1" applyFill="1" applyBorder="1" applyAlignment="1" applyProtection="1">
      <alignment horizontal="centerContinuous" vertical="top"/>
      <protection/>
    </xf>
    <xf numFmtId="0" fontId="19" fillId="41" borderId="37" xfId="65" applyNumberFormat="1" applyFont="1" applyFill="1" applyBorder="1" applyAlignment="1" applyProtection="1">
      <alignment horizontal="centerContinuous" vertical="top"/>
      <protection/>
    </xf>
    <xf numFmtId="0" fontId="19" fillId="41" borderId="38" xfId="65" applyNumberFormat="1" applyFont="1" applyFill="1" applyBorder="1" applyAlignment="1" applyProtection="1">
      <alignment horizontal="centerContinuous" vertical="top"/>
      <protection/>
    </xf>
    <xf numFmtId="0" fontId="5" fillId="41" borderId="25" xfId="65" applyNumberFormat="1" applyFont="1" applyFill="1" applyBorder="1" applyAlignment="1" applyProtection="1">
      <alignment horizontal="center" vertical="top"/>
      <protection/>
    </xf>
    <xf numFmtId="0" fontId="5" fillId="41" borderId="10" xfId="65" applyNumberFormat="1" applyFont="1" applyFill="1" applyBorder="1" applyAlignment="1" applyProtection="1">
      <alignment vertical="top"/>
      <protection/>
    </xf>
    <xf numFmtId="0" fontId="23" fillId="41" borderId="10" xfId="65" applyNumberFormat="1" applyFont="1" applyFill="1" applyBorder="1" applyAlignment="1" applyProtection="1">
      <alignment vertical="top"/>
      <protection/>
    </xf>
    <xf numFmtId="0" fontId="0" fillId="41" borderId="26" xfId="65" applyNumberFormat="1" applyFont="1" applyFill="1" applyBorder="1" applyAlignment="1" applyProtection="1">
      <alignment vertical="top"/>
      <protection/>
    </xf>
    <xf numFmtId="0" fontId="5" fillId="41" borderId="27" xfId="65" applyNumberFormat="1" applyFont="1" applyFill="1" applyBorder="1" applyAlignment="1" applyProtection="1">
      <alignment horizontal="center" vertical="top"/>
      <protection/>
    </xf>
    <xf numFmtId="0" fontId="5" fillId="41" borderId="28" xfId="65" applyNumberFormat="1" applyFont="1" applyFill="1" applyBorder="1" applyAlignment="1" applyProtection="1">
      <alignment vertical="top" wrapText="1"/>
      <protection/>
    </xf>
    <xf numFmtId="0" fontId="23" fillId="41" borderId="28" xfId="65" applyNumberFormat="1" applyFont="1" applyFill="1" applyBorder="1" applyAlignment="1" applyProtection="1">
      <alignment vertical="top"/>
      <protection/>
    </xf>
    <xf numFmtId="173" fontId="0" fillId="41" borderId="29" xfId="65" applyNumberFormat="1" applyFont="1" applyFill="1" applyBorder="1" applyAlignment="1" applyProtection="1">
      <alignment vertical="top"/>
      <protection/>
    </xf>
    <xf numFmtId="0" fontId="36" fillId="0" borderId="0" xfId="0" applyFont="1" applyAlignment="1">
      <alignment/>
    </xf>
    <xf numFmtId="0" fontId="5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37" fillId="0" borderId="20" xfId="0" applyFont="1" applyBorder="1" applyAlignment="1">
      <alignment wrapText="1"/>
    </xf>
    <xf numFmtId="14" fontId="33" fillId="0" borderId="26" xfId="0" applyNumberFormat="1" applyFont="1" applyFill="1" applyBorder="1" applyAlignment="1" applyProtection="1">
      <alignment horizontal="center" vertical="top"/>
      <protection/>
    </xf>
    <xf numFmtId="0" fontId="1" fillId="0" borderId="26" xfId="0" applyFont="1" applyFill="1" applyBorder="1" applyAlignment="1">
      <alignment horizontal="center" wrapText="1"/>
    </xf>
    <xf numFmtId="16" fontId="5" fillId="0" borderId="25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/>
      <protection/>
    </xf>
    <xf numFmtId="0" fontId="1" fillId="0" borderId="60" xfId="0" applyNumberFormat="1" applyFont="1" applyFill="1" applyBorder="1" applyAlignment="1" applyProtection="1">
      <alignment vertical="top"/>
      <protection/>
    </xf>
    <xf numFmtId="0" fontId="1" fillId="0" borderId="57" xfId="0" applyNumberFormat="1" applyFont="1" applyFill="1" applyBorder="1" applyAlignment="1" applyProtection="1">
      <alignment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38" fillId="0" borderId="26" xfId="0" applyNumberFormat="1" applyFont="1" applyFill="1" applyBorder="1" applyAlignment="1" applyProtection="1">
      <alignment vertical="top"/>
      <protection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43" xfId="0" applyNumberFormat="1" applyFont="1" applyFill="1" applyBorder="1" applyAlignment="1" applyProtection="1">
      <alignment vertical="top"/>
      <protection/>
    </xf>
    <xf numFmtId="0" fontId="1" fillId="0" borderId="11" xfId="0" applyFont="1" applyBorder="1" applyAlignment="1">
      <alignment horizontal="left" wrapText="1"/>
    </xf>
    <xf numFmtId="14" fontId="0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26" xfId="0" applyFont="1" applyBorder="1" applyAlignment="1">
      <alignment horizontal="center" wrapText="1"/>
    </xf>
    <xf numFmtId="0" fontId="6" fillId="0" borderId="26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172" fontId="1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7" fontId="2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173" fontId="0" fillId="36" borderId="30" xfId="65" applyNumberFormat="1" applyFont="1" applyFill="1" applyBorder="1" applyAlignment="1" applyProtection="1">
      <alignment vertical="top"/>
      <protection/>
    </xf>
    <xf numFmtId="0" fontId="5" fillId="0" borderId="61" xfId="65" applyNumberFormat="1" applyFont="1" applyFill="1" applyBorder="1" applyAlignment="1" applyProtection="1">
      <alignment vertical="top"/>
      <protection/>
    </xf>
    <xf numFmtId="0" fontId="0" fillId="0" borderId="62" xfId="65" applyNumberFormat="1" applyFont="1" applyFill="1" applyBorder="1" applyAlignment="1" applyProtection="1">
      <alignment vertical="top"/>
      <protection/>
    </xf>
    <xf numFmtId="0" fontId="33" fillId="0" borderId="26" xfId="0" applyNumberFormat="1" applyFont="1" applyFill="1" applyBorder="1" applyAlignment="1" applyProtection="1">
      <alignment horizontal="center" vertical="top"/>
      <protection/>
    </xf>
    <xf numFmtId="0" fontId="5" fillId="36" borderId="25" xfId="66" applyNumberFormat="1" applyFont="1" applyFill="1" applyBorder="1" applyAlignment="1" applyProtection="1">
      <alignment horizontal="center" vertical="top"/>
      <protection/>
    </xf>
    <xf numFmtId="0" fontId="5" fillId="36" borderId="10" xfId="66" applyNumberFormat="1" applyFont="1" applyFill="1" applyBorder="1" applyAlignment="1" applyProtection="1">
      <alignment vertical="top"/>
      <protection/>
    </xf>
    <xf numFmtId="173" fontId="0" fillId="36" borderId="26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5" fillId="36" borderId="10" xfId="66" applyNumberFormat="1" applyFont="1" applyFill="1" applyBorder="1" applyAlignment="1" applyProtection="1">
      <alignment vertical="top" wrapText="1"/>
      <protection/>
    </xf>
    <xf numFmtId="0" fontId="33" fillId="0" borderId="0" xfId="66" applyNumberFormat="1" applyFont="1" applyFill="1" applyBorder="1" applyAlignment="1" applyProtection="1">
      <alignment horizontal="right" vertical="top"/>
      <protection/>
    </xf>
    <xf numFmtId="0" fontId="5" fillId="0" borderId="58" xfId="66" applyNumberFormat="1" applyFont="1" applyFill="1" applyBorder="1" applyAlignment="1" applyProtection="1">
      <alignment vertical="top"/>
      <protection/>
    </xf>
    <xf numFmtId="173" fontId="0" fillId="0" borderId="59" xfId="66" applyNumberFormat="1" applyFont="1" applyFill="1" applyBorder="1" applyAlignment="1" applyProtection="1">
      <alignment vertical="top"/>
      <protection/>
    </xf>
    <xf numFmtId="0" fontId="5" fillId="0" borderId="52" xfId="66" applyNumberFormat="1" applyFont="1" applyFill="1" applyBorder="1" applyAlignment="1" applyProtection="1">
      <alignment horizontal="left" vertical="top"/>
      <protection/>
    </xf>
    <xf numFmtId="0" fontId="5" fillId="0" borderId="53" xfId="66" applyNumberFormat="1" applyFont="1" applyFill="1" applyBorder="1" applyAlignment="1" applyProtection="1">
      <alignment vertical="top"/>
      <protection/>
    </xf>
    <xf numFmtId="0" fontId="5" fillId="0" borderId="54" xfId="66" applyNumberFormat="1" applyFont="1" applyFill="1" applyBorder="1" applyAlignment="1" applyProtection="1">
      <alignment horizontal="left" vertical="top"/>
      <protection/>
    </xf>
    <xf numFmtId="0" fontId="5" fillId="0" borderId="43" xfId="66" applyNumberFormat="1" applyFont="1" applyFill="1" applyBorder="1" applyAlignment="1" applyProtection="1">
      <alignment vertical="top"/>
      <protection/>
    </xf>
    <xf numFmtId="0" fontId="5" fillId="0" borderId="56" xfId="66" applyNumberFormat="1" applyFont="1" applyFill="1" applyBorder="1" applyAlignment="1" applyProtection="1">
      <alignment horizontal="left" vertical="top"/>
      <protection/>
    </xf>
    <xf numFmtId="0" fontId="5" fillId="0" borderId="57" xfId="66" applyNumberFormat="1" applyFont="1" applyFill="1" applyBorder="1" applyAlignment="1" applyProtection="1">
      <alignment vertical="top"/>
      <protection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2" fontId="39" fillId="0" borderId="34" xfId="0" applyNumberFormat="1" applyFont="1" applyBorder="1" applyAlignment="1">
      <alignment horizontal="center" vertical="center" wrapText="1"/>
    </xf>
    <xf numFmtId="2" fontId="39" fillId="0" borderId="35" xfId="0" applyNumberFormat="1" applyFont="1" applyBorder="1" applyAlignment="1">
      <alignment horizontal="center" vertical="center" wrapText="1"/>
    </xf>
    <xf numFmtId="2" fontId="39" fillId="0" borderId="19" xfId="0" applyNumberFormat="1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/>
    </xf>
    <xf numFmtId="14" fontId="1" fillId="0" borderId="35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textRotation="90" wrapText="1"/>
    </xf>
    <xf numFmtId="0" fontId="20" fillId="0" borderId="35" xfId="0" applyFont="1" applyBorder="1" applyAlignment="1">
      <alignment horizontal="center" vertical="center" textRotation="90" wrapText="1"/>
    </xf>
    <xf numFmtId="17" fontId="21" fillId="0" borderId="10" xfId="0" applyNumberFormat="1" applyFont="1" applyBorder="1" applyAlignment="1">
      <alignment horizontal="center" vertical="center" wrapText="1"/>
    </xf>
    <xf numFmtId="172" fontId="21" fillId="0" borderId="34" xfId="0" applyNumberFormat="1" applyFont="1" applyBorder="1" applyAlignment="1">
      <alignment horizontal="right" vertical="center" wrapText="1"/>
    </xf>
    <xf numFmtId="172" fontId="21" fillId="0" borderId="19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2" fontId="21" fillId="0" borderId="35" xfId="0" applyNumberFormat="1" applyFont="1" applyBorder="1" applyAlignment="1">
      <alignment horizontal="right" vertical="center" wrapText="1"/>
    </xf>
    <xf numFmtId="0" fontId="0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19" fillId="35" borderId="45" xfId="0" applyNumberFormat="1" applyFont="1" applyFill="1" applyBorder="1" applyAlignment="1" applyProtection="1">
      <alignment vertical="top" wrapText="1"/>
      <protection/>
    </xf>
    <xf numFmtId="0" fontId="19" fillId="35" borderId="12" xfId="0" applyNumberFormat="1" applyFont="1" applyFill="1" applyBorder="1" applyAlignment="1" applyProtection="1">
      <alignment vertical="top" wrapText="1"/>
      <protection/>
    </xf>
    <xf numFmtId="0" fontId="19" fillId="35" borderId="46" xfId="0" applyNumberFormat="1" applyFont="1" applyFill="1" applyBorder="1" applyAlignment="1" applyProtection="1">
      <alignment vertical="top" wrapText="1"/>
      <protection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5" fillId="0" borderId="40" xfId="0" applyNumberFormat="1" applyFont="1" applyFill="1" applyBorder="1" applyAlignment="1" applyProtection="1">
      <alignment horizontal="left" vertical="top" wrapText="1"/>
      <protection/>
    </xf>
    <xf numFmtId="0" fontId="5" fillId="0" borderId="42" xfId="0" applyNumberFormat="1" applyFont="1" applyFill="1" applyBorder="1" applyAlignment="1" applyProtection="1">
      <alignment horizontal="left" vertical="top" wrapText="1"/>
      <protection/>
    </xf>
    <xf numFmtId="0" fontId="20" fillId="0" borderId="11" xfId="65" applyFont="1" applyFill="1" applyBorder="1" applyAlignment="1">
      <alignment vertical="top" wrapText="1"/>
      <protection/>
    </xf>
    <xf numFmtId="0" fontId="20" fillId="0" borderId="12" xfId="65" applyFont="1" applyFill="1" applyBorder="1" applyAlignment="1">
      <alignment vertical="top" wrapText="1"/>
      <protection/>
    </xf>
    <xf numFmtId="0" fontId="20" fillId="0" borderId="46" xfId="65" applyFont="1" applyFill="1" applyBorder="1" applyAlignment="1">
      <alignment vertical="top" wrapText="1"/>
      <protection/>
    </xf>
    <xf numFmtId="0" fontId="19" fillId="35" borderId="52" xfId="65" applyNumberFormat="1" applyFont="1" applyFill="1" applyBorder="1" applyAlignment="1" applyProtection="1">
      <alignment horizontal="center" vertical="top"/>
      <protection/>
    </xf>
    <xf numFmtId="0" fontId="19" fillId="35" borderId="61" xfId="65" applyNumberFormat="1" applyFont="1" applyFill="1" applyBorder="1" applyAlignment="1" applyProtection="1">
      <alignment horizontal="center" vertical="top"/>
      <protection/>
    </xf>
    <xf numFmtId="0" fontId="19" fillId="35" borderId="62" xfId="65" applyNumberFormat="1" applyFont="1" applyFill="1" applyBorder="1" applyAlignment="1" applyProtection="1">
      <alignment horizontal="center" vertical="top"/>
      <protection/>
    </xf>
    <xf numFmtId="0" fontId="34" fillId="0" borderId="63" xfId="65" applyFont="1" applyFill="1" applyBorder="1" applyAlignment="1">
      <alignment horizontal="left"/>
      <protection/>
    </xf>
    <xf numFmtId="0" fontId="34" fillId="0" borderId="64" xfId="65" applyFont="1" applyFill="1" applyBorder="1" applyAlignment="1">
      <alignment horizontal="left"/>
      <protection/>
    </xf>
    <xf numFmtId="0" fontId="34" fillId="0" borderId="65" xfId="65" applyFont="1" applyFill="1" applyBorder="1" applyAlignment="1">
      <alignment horizontal="left"/>
      <protection/>
    </xf>
    <xf numFmtId="0" fontId="19" fillId="35" borderId="36" xfId="65" applyNumberFormat="1" applyFont="1" applyFill="1" applyBorder="1" applyAlignment="1" applyProtection="1">
      <alignment horizontal="center" vertical="top" wrapText="1"/>
      <protection/>
    </xf>
    <xf numFmtId="0" fontId="19" fillId="35" borderId="37" xfId="65" applyNumberFormat="1" applyFont="1" applyFill="1" applyBorder="1" applyAlignment="1" applyProtection="1">
      <alignment horizontal="center" vertical="top" wrapText="1"/>
      <protection/>
    </xf>
    <xf numFmtId="0" fontId="19" fillId="35" borderId="38" xfId="65" applyNumberFormat="1" applyFont="1" applyFill="1" applyBorder="1" applyAlignment="1" applyProtection="1">
      <alignment horizontal="center" vertical="top" wrapText="1"/>
      <protection/>
    </xf>
    <xf numFmtId="0" fontId="5" fillId="0" borderId="61" xfId="65" applyNumberFormat="1" applyFont="1" applyFill="1" applyBorder="1" applyAlignment="1" applyProtection="1">
      <alignment horizontal="left" vertical="top" wrapText="1"/>
      <protection/>
    </xf>
    <xf numFmtId="0" fontId="5" fillId="0" borderId="62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5" xfId="65" applyNumberFormat="1" applyFont="1" applyFill="1" applyBorder="1" applyAlignment="1" applyProtection="1">
      <alignment horizontal="left" vertical="top"/>
      <protection/>
    </xf>
    <xf numFmtId="0" fontId="19" fillId="20" borderId="36" xfId="65" applyNumberFormat="1" applyFont="1" applyFill="1" applyBorder="1" applyAlignment="1" applyProtection="1">
      <alignment horizontal="center" vertical="top"/>
      <protection/>
    </xf>
    <xf numFmtId="0" fontId="19" fillId="20" borderId="37" xfId="65" applyNumberFormat="1" applyFont="1" applyFill="1" applyBorder="1" applyAlignment="1" applyProtection="1">
      <alignment horizontal="center" vertical="top"/>
      <protection/>
    </xf>
    <xf numFmtId="0" fontId="19" fillId="20" borderId="38" xfId="65" applyNumberFormat="1" applyFont="1" applyFill="1" applyBorder="1" applyAlignment="1" applyProtection="1">
      <alignment horizontal="center" vertical="top"/>
      <protection/>
    </xf>
    <xf numFmtId="0" fontId="35" fillId="36" borderId="11" xfId="65" applyNumberFormat="1" applyFont="1" applyFill="1" applyBorder="1" applyAlignment="1" applyProtection="1">
      <alignment horizontal="center" vertical="center" wrapText="1"/>
      <protection/>
    </xf>
    <xf numFmtId="0" fontId="35" fillId="36" borderId="46" xfId="65" applyNumberFormat="1" applyFont="1" applyFill="1" applyBorder="1" applyAlignment="1" applyProtection="1">
      <alignment horizontal="center" vertical="center" wrapText="1"/>
      <protection/>
    </xf>
    <xf numFmtId="0" fontId="35" fillId="36" borderId="66" xfId="65" applyNumberFormat="1" applyFont="1" applyFill="1" applyBorder="1" applyAlignment="1" applyProtection="1">
      <alignment horizontal="center" vertical="center" wrapText="1"/>
      <protection/>
    </xf>
    <xf numFmtId="0" fontId="35" fillId="36" borderId="38" xfId="65" applyNumberFormat="1" applyFont="1" applyFill="1" applyBorder="1" applyAlignment="1" applyProtection="1">
      <alignment horizontal="center" vertical="center" wrapText="1"/>
      <protection/>
    </xf>
    <xf numFmtId="4" fontId="35" fillId="36" borderId="66" xfId="65" applyNumberFormat="1" applyFont="1" applyFill="1" applyBorder="1" applyAlignment="1" applyProtection="1">
      <alignment horizontal="center" vertical="center" wrapText="1"/>
      <protection/>
    </xf>
    <xf numFmtId="4" fontId="35" fillId="36" borderId="38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65" applyNumberFormat="1" applyFont="1" applyFill="1" applyBorder="1" applyAlignment="1" applyProtection="1">
      <alignment horizontal="center" vertical="top"/>
      <protection/>
    </xf>
    <xf numFmtId="0" fontId="0" fillId="0" borderId="55" xfId="65" applyNumberFormat="1" applyFont="1" applyFill="1" applyBorder="1" applyAlignment="1" applyProtection="1">
      <alignment horizontal="center" vertical="top"/>
      <protection/>
    </xf>
    <xf numFmtId="0" fontId="5" fillId="0" borderId="61" xfId="66" applyNumberFormat="1" applyFont="1" applyFill="1" applyBorder="1" applyAlignment="1" applyProtection="1">
      <alignment horizontal="left" vertical="top" wrapText="1"/>
      <protection/>
    </xf>
    <xf numFmtId="0" fontId="5" fillId="0" borderId="62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5" xfId="66" applyNumberFormat="1" applyFont="1" applyFill="1" applyBorder="1" applyAlignment="1" applyProtection="1">
      <alignment horizontal="left" vertical="top"/>
      <protection/>
    </xf>
    <xf numFmtId="0" fontId="5" fillId="0" borderId="0" xfId="66" applyNumberFormat="1" applyFont="1" applyFill="1" applyBorder="1" applyAlignment="1" applyProtection="1">
      <alignment vertical="top"/>
      <protection/>
    </xf>
    <xf numFmtId="0" fontId="5" fillId="0" borderId="55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5" xfId="66" applyNumberFormat="1" applyFont="1" applyFill="1" applyBorder="1" applyAlignment="1" applyProtection="1">
      <alignment vertical="top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6">
      <selection activeCell="B42" sqref="B42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57421875" style="2" customWidth="1"/>
    <col min="4" max="4" width="32.421875" style="2" customWidth="1"/>
    <col min="5" max="16384" width="9.140625" style="2" customWidth="1"/>
  </cols>
  <sheetData>
    <row r="1" ht="15.75">
      <c r="A1" s="4" t="s">
        <v>347</v>
      </c>
    </row>
    <row r="2" ht="15.75">
      <c r="A2" s="4" t="s">
        <v>348</v>
      </c>
    </row>
    <row r="3" ht="15.75">
      <c r="A3" s="4" t="s">
        <v>349</v>
      </c>
    </row>
    <row r="5" ht="15.75">
      <c r="A5" s="4" t="s">
        <v>350</v>
      </c>
    </row>
    <row r="7" spans="1:4" ht="31.5">
      <c r="A7" s="5" t="s">
        <v>114</v>
      </c>
      <c r="B7" s="6" t="s">
        <v>351</v>
      </c>
      <c r="C7" s="6" t="s">
        <v>352</v>
      </c>
      <c r="D7" s="6" t="s">
        <v>353</v>
      </c>
    </row>
    <row r="8" spans="1:4" ht="15.75">
      <c r="A8" s="7" t="s">
        <v>101</v>
      </c>
      <c r="B8" s="7" t="s">
        <v>354</v>
      </c>
      <c r="C8" s="6" t="s">
        <v>355</v>
      </c>
      <c r="D8" s="8"/>
    </row>
    <row r="9" spans="1:4" ht="13.5">
      <c r="A9" s="9" t="s">
        <v>356</v>
      </c>
      <c r="B9" s="10"/>
      <c r="C9" s="10"/>
      <c r="D9" s="11"/>
    </row>
    <row r="10" spans="1:4" ht="38.25">
      <c r="A10" s="12" t="s">
        <v>102</v>
      </c>
      <c r="B10" s="13" t="s">
        <v>357</v>
      </c>
      <c r="C10" s="6" t="s">
        <v>355</v>
      </c>
      <c r="D10" s="68" t="s">
        <v>132</v>
      </c>
    </row>
    <row r="11" spans="1:4" ht="15.75">
      <c r="A11" s="12" t="s">
        <v>103</v>
      </c>
      <c r="B11" s="7" t="s">
        <v>358</v>
      </c>
      <c r="C11" s="6" t="s">
        <v>355</v>
      </c>
      <c r="D11" s="8"/>
    </row>
    <row r="12" spans="1:4" ht="12.75">
      <c r="A12" s="14" t="s">
        <v>359</v>
      </c>
      <c r="B12" s="15"/>
      <c r="C12" s="15"/>
      <c r="D12" s="16"/>
    </row>
    <row r="13" spans="1:4" ht="15.75">
      <c r="A13" s="12" t="s">
        <v>104</v>
      </c>
      <c r="B13" s="17" t="s">
        <v>360</v>
      </c>
      <c r="C13" s="18" t="s">
        <v>355</v>
      </c>
      <c r="D13" s="8" t="s">
        <v>361</v>
      </c>
    </row>
    <row r="14" spans="1:4" ht="12.75">
      <c r="A14" s="14" t="s">
        <v>362</v>
      </c>
      <c r="B14" s="15"/>
      <c r="C14" s="15"/>
      <c r="D14" s="16"/>
    </row>
    <row r="15" spans="1:4" ht="15.75">
      <c r="A15" s="12" t="s">
        <v>363</v>
      </c>
      <c r="B15" s="7" t="s">
        <v>342</v>
      </c>
      <c r="C15" s="6" t="s">
        <v>355</v>
      </c>
      <c r="D15" s="8" t="s">
        <v>133</v>
      </c>
    </row>
    <row r="16" spans="1:4" ht="15.75">
      <c r="A16" s="12" t="s">
        <v>364</v>
      </c>
      <c r="B16" s="7" t="s">
        <v>365</v>
      </c>
      <c r="C16" s="6" t="s">
        <v>355</v>
      </c>
      <c r="D16" s="8" t="s">
        <v>134</v>
      </c>
    </row>
    <row r="17" spans="1:4" ht="15.75">
      <c r="A17" s="12" t="s">
        <v>366</v>
      </c>
      <c r="B17" s="7" t="s">
        <v>367</v>
      </c>
      <c r="C17" s="6" t="s">
        <v>355</v>
      </c>
      <c r="D17" s="8" t="s">
        <v>343</v>
      </c>
    </row>
    <row r="18" spans="1:4" ht="15.75">
      <c r="A18" s="12" t="s">
        <v>368</v>
      </c>
      <c r="B18" s="7" t="s">
        <v>369</v>
      </c>
      <c r="C18" s="6" t="s">
        <v>355</v>
      </c>
      <c r="D18" s="8" t="s">
        <v>344</v>
      </c>
    </row>
    <row r="19" spans="1:4" ht="15.75">
      <c r="A19" s="12" t="s">
        <v>370</v>
      </c>
      <c r="B19" s="7" t="s">
        <v>371</v>
      </c>
      <c r="C19" s="6" t="s">
        <v>355</v>
      </c>
      <c r="D19" s="8"/>
    </row>
    <row r="20" spans="1:7" ht="13.5">
      <c r="A20" s="12" t="s">
        <v>372</v>
      </c>
      <c r="B20" s="7" t="s">
        <v>373</v>
      </c>
      <c r="C20" s="7" t="s">
        <v>345</v>
      </c>
      <c r="D20" s="8">
        <v>2</v>
      </c>
      <c r="G20" s="2" t="s">
        <v>126</v>
      </c>
    </row>
    <row r="21" spans="1:4" ht="13.5">
      <c r="A21" s="12" t="s">
        <v>374</v>
      </c>
      <c r="B21" s="7" t="s">
        <v>375</v>
      </c>
      <c r="C21" s="7" t="s">
        <v>345</v>
      </c>
      <c r="D21" s="8">
        <v>2</v>
      </c>
    </row>
    <row r="22" spans="1:4" ht="13.5">
      <c r="A22" s="12" t="s">
        <v>376</v>
      </c>
      <c r="B22" s="7" t="s">
        <v>377</v>
      </c>
      <c r="C22" s="7" t="s">
        <v>345</v>
      </c>
      <c r="D22" s="8">
        <v>1</v>
      </c>
    </row>
    <row r="23" spans="1:4" ht="13.5">
      <c r="A23" s="12" t="s">
        <v>378</v>
      </c>
      <c r="B23" s="7" t="s">
        <v>379</v>
      </c>
      <c r="C23" s="7" t="s">
        <v>345</v>
      </c>
      <c r="D23" s="8">
        <v>0</v>
      </c>
    </row>
    <row r="24" spans="1:4" ht="13.5">
      <c r="A24" s="12" t="s">
        <v>380</v>
      </c>
      <c r="B24" s="7" t="s">
        <v>381</v>
      </c>
      <c r="C24" s="7" t="s">
        <v>355</v>
      </c>
      <c r="D24" s="8">
        <v>8</v>
      </c>
    </row>
    <row r="25" spans="1:4" ht="13.5">
      <c r="A25" s="12" t="s">
        <v>382</v>
      </c>
      <c r="B25" s="7" t="s">
        <v>383</v>
      </c>
      <c r="C25" s="7" t="s">
        <v>345</v>
      </c>
      <c r="D25" s="8">
        <v>8</v>
      </c>
    </row>
    <row r="26" spans="1:4" ht="13.5">
      <c r="A26" s="12" t="s">
        <v>384</v>
      </c>
      <c r="B26" s="7" t="s">
        <v>385</v>
      </c>
      <c r="C26" s="7" t="s">
        <v>345</v>
      </c>
      <c r="D26" s="8">
        <v>0</v>
      </c>
    </row>
    <row r="27" spans="1:6" ht="13.5">
      <c r="A27" s="12" t="s">
        <v>386</v>
      </c>
      <c r="B27" s="7" t="s">
        <v>387</v>
      </c>
      <c r="C27" s="7" t="s">
        <v>390</v>
      </c>
      <c r="D27" s="8">
        <v>369.3</v>
      </c>
      <c r="F27" s="47"/>
    </row>
    <row r="28" spans="1:4" ht="13.5">
      <c r="A28" s="12" t="s">
        <v>391</v>
      </c>
      <c r="B28" s="7" t="s">
        <v>392</v>
      </c>
      <c r="C28" s="7" t="s">
        <v>390</v>
      </c>
      <c r="D28" s="69">
        <v>343.4</v>
      </c>
    </row>
    <row r="29" spans="1:4" ht="13.5">
      <c r="A29" s="12" t="s">
        <v>393</v>
      </c>
      <c r="B29" s="7" t="s">
        <v>394</v>
      </c>
      <c r="C29" s="7" t="s">
        <v>390</v>
      </c>
      <c r="D29" s="69">
        <v>0</v>
      </c>
    </row>
    <row r="30" spans="1:4" ht="27">
      <c r="A30" s="12" t="s">
        <v>395</v>
      </c>
      <c r="B30" s="13" t="s">
        <v>396</v>
      </c>
      <c r="C30" s="7" t="s">
        <v>390</v>
      </c>
      <c r="D30" s="8">
        <v>25.9</v>
      </c>
    </row>
    <row r="31" spans="1:4" ht="13.5">
      <c r="A31" s="12" t="s">
        <v>397</v>
      </c>
      <c r="B31" s="7" t="s">
        <v>398</v>
      </c>
      <c r="C31" s="7" t="s">
        <v>355</v>
      </c>
      <c r="D31" s="8" t="s">
        <v>105</v>
      </c>
    </row>
    <row r="32" spans="1:4" ht="27">
      <c r="A32" s="12" t="s">
        <v>399</v>
      </c>
      <c r="B32" s="13" t="s">
        <v>400</v>
      </c>
      <c r="C32" s="7" t="s">
        <v>390</v>
      </c>
      <c r="D32" s="8">
        <v>0</v>
      </c>
    </row>
    <row r="33" spans="1:4" ht="13.5">
      <c r="A33" s="12" t="s">
        <v>401</v>
      </c>
      <c r="B33" s="7" t="s">
        <v>402</v>
      </c>
      <c r="C33" s="7" t="s">
        <v>390</v>
      </c>
      <c r="D33" s="8">
        <v>0</v>
      </c>
    </row>
    <row r="34" spans="1:4" ht="15.75">
      <c r="A34" s="12" t="s">
        <v>403</v>
      </c>
      <c r="B34" s="7" t="s">
        <v>404</v>
      </c>
      <c r="C34" s="6" t="s">
        <v>355</v>
      </c>
      <c r="D34" s="8" t="s">
        <v>346</v>
      </c>
    </row>
    <row r="35" spans="1:4" ht="15.75">
      <c r="A35" s="12" t="s">
        <v>405</v>
      </c>
      <c r="B35" s="7" t="s">
        <v>406</v>
      </c>
      <c r="C35" s="6" t="s">
        <v>355</v>
      </c>
      <c r="D35" s="8"/>
    </row>
    <row r="36" spans="1:4" ht="15.75">
      <c r="A36" s="12" t="s">
        <v>407</v>
      </c>
      <c r="B36" s="7" t="s">
        <v>408</v>
      </c>
      <c r="C36" s="6" t="s">
        <v>355</v>
      </c>
      <c r="D36" s="8"/>
    </row>
    <row r="37" spans="1:4" ht="15.75">
      <c r="A37" s="12" t="s">
        <v>409</v>
      </c>
      <c r="B37" s="7" t="s">
        <v>410</v>
      </c>
      <c r="C37" s="6" t="s">
        <v>355</v>
      </c>
      <c r="D37" s="8" t="s">
        <v>105</v>
      </c>
    </row>
    <row r="38" spans="1:4" ht="15.75">
      <c r="A38" s="12" t="s">
        <v>411</v>
      </c>
      <c r="B38" s="7" t="s">
        <v>412</v>
      </c>
      <c r="C38" s="6" t="s">
        <v>355</v>
      </c>
      <c r="D38" s="8"/>
    </row>
    <row r="39" spans="1:4" ht="12.75">
      <c r="A39" s="14" t="s">
        <v>413</v>
      </c>
      <c r="B39" s="15"/>
      <c r="C39" s="15"/>
      <c r="D39" s="16"/>
    </row>
    <row r="40" spans="1:4" ht="15.75">
      <c r="A40" s="12" t="s">
        <v>414</v>
      </c>
      <c r="B40" s="7" t="s">
        <v>415</v>
      </c>
      <c r="C40" s="6" t="s">
        <v>355</v>
      </c>
      <c r="D40" s="8">
        <v>0</v>
      </c>
    </row>
    <row r="41" spans="1:4" ht="15.75">
      <c r="A41" s="12" t="s">
        <v>416</v>
      </c>
      <c r="B41" s="7" t="s">
        <v>417</v>
      </c>
      <c r="C41" s="6" t="s">
        <v>355</v>
      </c>
      <c r="D41" s="8">
        <v>0</v>
      </c>
    </row>
    <row r="42" spans="1:4" ht="15.75">
      <c r="A42" s="12" t="s">
        <v>418</v>
      </c>
      <c r="B42" s="7" t="s">
        <v>419</v>
      </c>
      <c r="C42" s="6" t="s">
        <v>355</v>
      </c>
      <c r="D42" s="8">
        <v>0</v>
      </c>
    </row>
    <row r="46" spans="1:4" ht="14.25">
      <c r="A46" s="19" t="s">
        <v>420</v>
      </c>
      <c r="B46" s="20"/>
      <c r="C46" s="20"/>
      <c r="D46" s="20"/>
    </row>
    <row r="47" spans="1:4" ht="14.25">
      <c r="A47" s="19" t="s">
        <v>421</v>
      </c>
      <c r="B47" s="20"/>
      <c r="C47" s="20"/>
      <c r="D47" s="20"/>
    </row>
    <row r="48" spans="1:4" ht="14.25">
      <c r="A48" s="19" t="s">
        <v>422</v>
      </c>
      <c r="B48" s="20"/>
      <c r="C48" s="20"/>
      <c r="D48" s="20"/>
    </row>
    <row r="50" spans="1:4" ht="31.5">
      <c r="A50" s="5" t="s">
        <v>114</v>
      </c>
      <c r="B50" s="6" t="s">
        <v>351</v>
      </c>
      <c r="C50" s="6" t="s">
        <v>423</v>
      </c>
      <c r="D50" s="6" t="s">
        <v>353</v>
      </c>
    </row>
    <row r="51" spans="1:4" ht="15.75">
      <c r="A51" s="12" t="s">
        <v>101</v>
      </c>
      <c r="B51" s="12" t="s">
        <v>354</v>
      </c>
      <c r="C51" s="6" t="s">
        <v>355</v>
      </c>
      <c r="D51" s="8"/>
    </row>
    <row r="52" spans="1:4" ht="12.75">
      <c r="A52" s="14" t="s">
        <v>424</v>
      </c>
      <c r="B52" s="21"/>
      <c r="C52" s="15"/>
      <c r="D52" s="16"/>
    </row>
    <row r="53" spans="1:4" ht="15.75">
      <c r="A53" s="12" t="s">
        <v>102</v>
      </c>
      <c r="B53" s="12" t="s">
        <v>425</v>
      </c>
      <c r="C53" s="6" t="s">
        <v>355</v>
      </c>
      <c r="D53" s="76" t="s">
        <v>135</v>
      </c>
    </row>
    <row r="54" spans="1:3" ht="12.75">
      <c r="A54" s="14" t="s">
        <v>426</v>
      </c>
      <c r="B54" s="15"/>
      <c r="C54" s="15"/>
    </row>
    <row r="55" spans="1:4" ht="15.75">
      <c r="A55" s="12" t="s">
        <v>103</v>
      </c>
      <c r="B55" s="12" t="s">
        <v>427</v>
      </c>
      <c r="C55" s="6" t="s">
        <v>355</v>
      </c>
      <c r="D55" s="8" t="s">
        <v>388</v>
      </c>
    </row>
    <row r="56" spans="1:4" ht="15.75">
      <c r="A56" s="12" t="s">
        <v>104</v>
      </c>
      <c r="B56" s="12" t="s">
        <v>428</v>
      </c>
      <c r="C56" s="6" t="s">
        <v>355</v>
      </c>
      <c r="D56" s="8" t="s">
        <v>388</v>
      </c>
    </row>
    <row r="57" spans="1:4" ht="12.75">
      <c r="A57" s="14" t="s">
        <v>429</v>
      </c>
      <c r="B57" s="15"/>
      <c r="C57" s="15"/>
      <c r="D57" s="16"/>
    </row>
    <row r="58" spans="1:4" ht="15.75">
      <c r="A58" s="12" t="s">
        <v>363</v>
      </c>
      <c r="B58" s="12" t="s">
        <v>430</v>
      </c>
      <c r="C58" s="6" t="s">
        <v>355</v>
      </c>
      <c r="D58" s="3" t="s">
        <v>131</v>
      </c>
    </row>
    <row r="59" spans="1:4" ht="12.75">
      <c r="A59" s="14" t="s">
        <v>431</v>
      </c>
      <c r="B59" s="15"/>
      <c r="C59" s="15"/>
      <c r="D59" s="16"/>
    </row>
    <row r="60" spans="1:4" ht="15.75">
      <c r="A60" s="12" t="s">
        <v>364</v>
      </c>
      <c r="B60" s="12" t="s">
        <v>432</v>
      </c>
      <c r="C60" s="6" t="s">
        <v>355</v>
      </c>
      <c r="D60" s="3" t="s">
        <v>97</v>
      </c>
    </row>
    <row r="61" spans="1:4" ht="15.75">
      <c r="A61" s="12" t="s">
        <v>366</v>
      </c>
      <c r="B61" s="12" t="s">
        <v>436</v>
      </c>
      <c r="C61" s="6" t="s">
        <v>355</v>
      </c>
      <c r="D61" s="8" t="s">
        <v>98</v>
      </c>
    </row>
    <row r="62" spans="1:4" ht="12.75">
      <c r="A62" s="14" t="s">
        <v>118</v>
      </c>
      <c r="B62" s="15"/>
      <c r="C62" s="15"/>
      <c r="D62" s="16"/>
    </row>
    <row r="63" spans="1:4" ht="12.75">
      <c r="A63" s="12" t="s">
        <v>368</v>
      </c>
      <c r="B63" s="12" t="s">
        <v>437</v>
      </c>
      <c r="C63" s="12" t="s">
        <v>390</v>
      </c>
      <c r="D63" s="8">
        <v>0</v>
      </c>
    </row>
    <row r="64" spans="1:4" ht="12.75">
      <c r="A64" s="14" t="s">
        <v>438</v>
      </c>
      <c r="B64" s="15"/>
      <c r="C64" s="15"/>
      <c r="D64" s="16" t="s">
        <v>343</v>
      </c>
    </row>
    <row r="65" spans="1:4" ht="15.75">
      <c r="A65" s="12" t="s">
        <v>370</v>
      </c>
      <c r="B65" s="12" t="s">
        <v>439</v>
      </c>
      <c r="C65" s="6" t="s">
        <v>355</v>
      </c>
      <c r="D65" s="8"/>
    </row>
    <row r="66" spans="1:4" ht="12.75">
      <c r="A66" s="12" t="s">
        <v>372</v>
      </c>
      <c r="B66" s="12" t="s">
        <v>440</v>
      </c>
      <c r="C66" s="12" t="s">
        <v>345</v>
      </c>
      <c r="D66" s="8">
        <v>0</v>
      </c>
    </row>
    <row r="67" spans="1:4" ht="12.75">
      <c r="A67" s="14" t="s">
        <v>441</v>
      </c>
      <c r="B67" s="15"/>
      <c r="C67" s="15"/>
      <c r="D67" s="16" t="s">
        <v>389</v>
      </c>
    </row>
    <row r="68" spans="1:4" ht="12.75">
      <c r="A68" s="12" t="s">
        <v>442</v>
      </c>
      <c r="B68" s="12" t="s">
        <v>443</v>
      </c>
      <c r="C68" s="12" t="s">
        <v>355</v>
      </c>
      <c r="D68" s="8"/>
    </row>
    <row r="69" spans="1:4" ht="12.75">
      <c r="A69" s="12" t="s">
        <v>376</v>
      </c>
      <c r="B69" s="12" t="s">
        <v>444</v>
      </c>
      <c r="C69" s="12" t="s">
        <v>355</v>
      </c>
      <c r="D69" s="8"/>
    </row>
    <row r="70" spans="1:4" ht="12.75">
      <c r="A70" s="12" t="s">
        <v>378</v>
      </c>
      <c r="B70" s="12" t="s">
        <v>445</v>
      </c>
      <c r="C70" s="12" t="s">
        <v>355</v>
      </c>
      <c r="D70" s="8"/>
    </row>
    <row r="71" spans="1:4" ht="13.5" thickBot="1">
      <c r="A71" s="14" t="s">
        <v>106</v>
      </c>
      <c r="B71" s="15"/>
      <c r="C71" s="15"/>
      <c r="D71" s="16"/>
    </row>
    <row r="72" spans="1:4" ht="12.75">
      <c r="A72" s="12" t="s">
        <v>380</v>
      </c>
      <c r="B72" s="12" t="s">
        <v>107</v>
      </c>
      <c r="C72" s="12" t="s">
        <v>355</v>
      </c>
      <c r="D72" s="70" t="s">
        <v>108</v>
      </c>
    </row>
    <row r="73" spans="1:4" ht="12.75">
      <c r="A73" s="12" t="s">
        <v>382</v>
      </c>
      <c r="B73" s="12" t="s">
        <v>109</v>
      </c>
      <c r="C73" s="12" t="s">
        <v>355</v>
      </c>
      <c r="D73" s="71" t="s">
        <v>343</v>
      </c>
    </row>
    <row r="74" spans="1:4" ht="12.75">
      <c r="A74" s="12" t="s">
        <v>384</v>
      </c>
      <c r="B74" s="12" t="s">
        <v>110</v>
      </c>
      <c r="C74" s="12" t="s">
        <v>355</v>
      </c>
      <c r="D74" s="71"/>
    </row>
    <row r="75" spans="1:4" ht="12.75">
      <c r="A75" s="12" t="s">
        <v>386</v>
      </c>
      <c r="B75" s="12" t="s">
        <v>326</v>
      </c>
      <c r="C75" s="12" t="s">
        <v>355</v>
      </c>
      <c r="D75" s="71"/>
    </row>
    <row r="76" spans="1:4" ht="12.75">
      <c r="A76" s="12" t="s">
        <v>391</v>
      </c>
      <c r="B76" s="12" t="s">
        <v>112</v>
      </c>
      <c r="C76" s="12" t="s">
        <v>355</v>
      </c>
      <c r="D76" s="72"/>
    </row>
    <row r="77" spans="1:4" ht="13.5" thickBot="1">
      <c r="A77" s="12" t="s">
        <v>393</v>
      </c>
      <c r="B77" s="12" t="s">
        <v>113</v>
      </c>
      <c r="C77" s="12" t="s">
        <v>355</v>
      </c>
      <c r="D77" s="73"/>
    </row>
    <row r="78" spans="1:4" ht="12.75">
      <c r="A78" s="12" t="s">
        <v>380</v>
      </c>
      <c r="B78" s="12" t="s">
        <v>107</v>
      </c>
      <c r="C78" s="12" t="s">
        <v>355</v>
      </c>
      <c r="D78" s="70" t="s">
        <v>334</v>
      </c>
    </row>
    <row r="79" spans="1:4" ht="12.75">
      <c r="A79" s="12" t="s">
        <v>382</v>
      </c>
      <c r="B79" s="12" t="s">
        <v>109</v>
      </c>
      <c r="C79" s="12" t="s">
        <v>355</v>
      </c>
      <c r="D79" s="71" t="s">
        <v>343</v>
      </c>
    </row>
    <row r="80" spans="1:4" ht="12.75">
      <c r="A80" s="12" t="s">
        <v>384</v>
      </c>
      <c r="B80" s="12" t="s">
        <v>110</v>
      </c>
      <c r="C80" s="12" t="s">
        <v>355</v>
      </c>
      <c r="D80" s="71"/>
    </row>
    <row r="81" spans="1:4" ht="12.75">
      <c r="A81" s="12" t="s">
        <v>386</v>
      </c>
      <c r="B81" s="12" t="s">
        <v>326</v>
      </c>
      <c r="C81" s="12" t="s">
        <v>355</v>
      </c>
      <c r="D81" s="71"/>
    </row>
    <row r="82" spans="1:4" ht="12.75">
      <c r="A82" s="12" t="s">
        <v>391</v>
      </c>
      <c r="B82" s="12" t="s">
        <v>112</v>
      </c>
      <c r="C82" s="12" t="s">
        <v>355</v>
      </c>
      <c r="D82" s="72"/>
    </row>
    <row r="83" spans="1:4" ht="13.5" thickBot="1">
      <c r="A83" s="12" t="s">
        <v>393</v>
      </c>
      <c r="B83" s="12" t="s">
        <v>113</v>
      </c>
      <c r="C83" s="12" t="s">
        <v>355</v>
      </c>
      <c r="D83" s="73"/>
    </row>
    <row r="84" spans="1:4" ht="13.5" thickBot="1">
      <c r="A84" s="12" t="s">
        <v>393</v>
      </c>
      <c r="B84" s="12" t="s">
        <v>113</v>
      </c>
      <c r="C84" s="12" t="s">
        <v>355</v>
      </c>
      <c r="D84" s="73"/>
    </row>
    <row r="85" spans="1:4" ht="12.75">
      <c r="A85" s="48" t="s">
        <v>380</v>
      </c>
      <c r="B85" s="49" t="s">
        <v>107</v>
      </c>
      <c r="C85" s="49" t="s">
        <v>355</v>
      </c>
      <c r="D85" s="70" t="s">
        <v>341</v>
      </c>
    </row>
    <row r="86" spans="1:4" ht="12.75">
      <c r="A86" s="50" t="s">
        <v>382</v>
      </c>
      <c r="B86" s="12" t="s">
        <v>109</v>
      </c>
      <c r="C86" s="12" t="s">
        <v>355</v>
      </c>
      <c r="D86" s="71" t="s">
        <v>323</v>
      </c>
    </row>
    <row r="87" spans="1:4" ht="12.75">
      <c r="A87" s="50" t="s">
        <v>384</v>
      </c>
      <c r="B87" s="12" t="s">
        <v>110</v>
      </c>
      <c r="C87" s="12" t="s">
        <v>355</v>
      </c>
      <c r="D87" s="71" t="s">
        <v>111</v>
      </c>
    </row>
    <row r="88" spans="1:4" ht="12.75">
      <c r="A88" s="50" t="s">
        <v>386</v>
      </c>
      <c r="B88" s="12" t="s">
        <v>326</v>
      </c>
      <c r="C88" s="12" t="s">
        <v>355</v>
      </c>
      <c r="D88" s="71" t="s">
        <v>324</v>
      </c>
    </row>
    <row r="89" spans="1:4" ht="12.75">
      <c r="A89" s="50" t="s">
        <v>391</v>
      </c>
      <c r="B89" s="12" t="s">
        <v>112</v>
      </c>
      <c r="C89" s="12" t="s">
        <v>355</v>
      </c>
      <c r="D89" s="72">
        <v>40817</v>
      </c>
    </row>
    <row r="90" spans="1:4" ht="13.5" thickBot="1">
      <c r="A90" s="55" t="s">
        <v>393</v>
      </c>
      <c r="B90" s="74" t="s">
        <v>113</v>
      </c>
      <c r="C90" s="74" t="s">
        <v>355</v>
      </c>
      <c r="D90" s="73"/>
    </row>
    <row r="91" spans="1:4" ht="12.75">
      <c r="A91" s="14" t="s">
        <v>446</v>
      </c>
      <c r="B91" s="15"/>
      <c r="C91" s="15"/>
      <c r="D91" s="16"/>
    </row>
    <row r="92" spans="1:4" ht="12.75">
      <c r="A92" s="12" t="s">
        <v>395</v>
      </c>
      <c r="B92" s="12" t="s">
        <v>447</v>
      </c>
      <c r="C92" s="12" t="s">
        <v>355</v>
      </c>
      <c r="D92" s="8" t="s">
        <v>485</v>
      </c>
    </row>
    <row r="93" spans="1:4" ht="12.75">
      <c r="A93" s="12" t="s">
        <v>397</v>
      </c>
      <c r="B93" s="12" t="s">
        <v>448</v>
      </c>
      <c r="C93" s="12" t="s">
        <v>345</v>
      </c>
      <c r="D93" s="8">
        <v>1</v>
      </c>
    </row>
    <row r="94" spans="1:4" ht="12.75">
      <c r="A94" s="14" t="s">
        <v>449</v>
      </c>
      <c r="B94" s="15"/>
      <c r="C94" s="15"/>
      <c r="D94" s="16"/>
    </row>
    <row r="95" spans="1:4" ht="12.75">
      <c r="A95" s="12" t="s">
        <v>399</v>
      </c>
      <c r="B95" s="12" t="s">
        <v>450</v>
      </c>
      <c r="C95" s="12" t="s">
        <v>355</v>
      </c>
      <c r="D95" s="8" t="s">
        <v>325</v>
      </c>
    </row>
    <row r="96" spans="1:4" ht="12.75">
      <c r="A96" s="14" t="s">
        <v>451</v>
      </c>
      <c r="B96" s="15"/>
      <c r="C96" s="15"/>
      <c r="D96" s="16"/>
    </row>
    <row r="97" spans="1:4" ht="12.75">
      <c r="A97" s="12" t="s">
        <v>401</v>
      </c>
      <c r="B97" s="12" t="s">
        <v>452</v>
      </c>
      <c r="C97" s="12" t="s">
        <v>355</v>
      </c>
      <c r="D97" s="8" t="s">
        <v>343</v>
      </c>
    </row>
    <row r="98" spans="1:4" ht="12.75">
      <c r="A98" s="14" t="s">
        <v>453</v>
      </c>
      <c r="B98" s="15"/>
      <c r="C98" s="15"/>
      <c r="D98" s="16"/>
    </row>
    <row r="99" spans="1:4" ht="12.75">
      <c r="A99" s="12" t="s">
        <v>403</v>
      </c>
      <c r="B99" s="12" t="s">
        <v>454</v>
      </c>
      <c r="C99" s="22" t="s">
        <v>355</v>
      </c>
      <c r="D99" s="23" t="s">
        <v>325</v>
      </c>
    </row>
    <row r="100" spans="1:4" ht="12.75">
      <c r="A100" s="14" t="s">
        <v>455</v>
      </c>
      <c r="B100" s="15"/>
      <c r="C100" s="15"/>
      <c r="D100" s="16"/>
    </row>
    <row r="101" spans="1:4" ht="12.75">
      <c r="A101" s="12" t="s">
        <v>405</v>
      </c>
      <c r="B101" s="12" t="s">
        <v>456</v>
      </c>
      <c r="C101" s="12" t="s">
        <v>355</v>
      </c>
      <c r="D101" s="23" t="s">
        <v>325</v>
      </c>
    </row>
    <row r="102" spans="1:4" ht="12.75">
      <c r="A102" s="12" t="s">
        <v>407</v>
      </c>
      <c r="B102" s="12" t="s">
        <v>457</v>
      </c>
      <c r="C102" s="12" t="s">
        <v>458</v>
      </c>
      <c r="D102" s="8"/>
    </row>
    <row r="103" spans="1:4" ht="12.75">
      <c r="A103" s="14" t="s">
        <v>459</v>
      </c>
      <c r="B103" s="15"/>
      <c r="C103" s="15"/>
      <c r="D103" s="16"/>
    </row>
    <row r="104" spans="1:4" ht="15.75">
      <c r="A104" s="12" t="s">
        <v>409</v>
      </c>
      <c r="B104" s="22" t="s">
        <v>460</v>
      </c>
      <c r="C104" s="18" t="s">
        <v>355</v>
      </c>
      <c r="D104" s="23" t="s">
        <v>325</v>
      </c>
    </row>
    <row r="105" spans="1:4" ht="12.75">
      <c r="A105" s="22"/>
      <c r="B105" s="24" t="s">
        <v>461</v>
      </c>
      <c r="C105" s="24"/>
      <c r="D105" s="23"/>
    </row>
    <row r="106" spans="1:4" ht="12.75">
      <c r="A106" s="25" t="s">
        <v>411</v>
      </c>
      <c r="B106" s="26" t="s">
        <v>462</v>
      </c>
      <c r="C106" s="27"/>
      <c r="D106" s="46" t="s">
        <v>463</v>
      </c>
    </row>
    <row r="107" spans="1:4" ht="12.75">
      <c r="A107" s="14" t="s">
        <v>464</v>
      </c>
      <c r="B107" s="15"/>
      <c r="C107" s="15"/>
      <c r="D107" s="16"/>
    </row>
    <row r="108" spans="1:4" ht="15.75">
      <c r="A108" s="12" t="s">
        <v>414</v>
      </c>
      <c r="B108" s="12" t="s">
        <v>465</v>
      </c>
      <c r="C108" s="6" t="s">
        <v>355</v>
      </c>
      <c r="D108" s="8" t="s">
        <v>343</v>
      </c>
    </row>
    <row r="109" spans="1:4" ht="12.75">
      <c r="A109" s="14" t="s">
        <v>466</v>
      </c>
      <c r="B109" s="15"/>
      <c r="C109" s="15"/>
      <c r="D109" s="16"/>
    </row>
    <row r="110" spans="1:4" ht="15.75">
      <c r="A110" s="12" t="s">
        <v>416</v>
      </c>
      <c r="B110" s="28" t="s">
        <v>467</v>
      </c>
      <c r="C110" s="6" t="s">
        <v>355</v>
      </c>
      <c r="D110" s="8" t="s">
        <v>389</v>
      </c>
    </row>
    <row r="111" spans="1:4" ht="12.75">
      <c r="A111" s="14" t="s">
        <v>468</v>
      </c>
      <c r="B111" s="15"/>
      <c r="C111" s="15"/>
      <c r="D111" s="16"/>
    </row>
    <row r="112" spans="1:4" ht="15.75">
      <c r="A112" s="12" t="s">
        <v>418</v>
      </c>
      <c r="B112" s="28" t="s">
        <v>469</v>
      </c>
      <c r="C112" s="6" t="s">
        <v>355</v>
      </c>
      <c r="D112" s="8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6">
      <selection activeCell="A70" sqref="A70:IV70"/>
    </sheetView>
  </sheetViews>
  <sheetFormatPr defaultColWidth="9.140625" defaultRowHeight="12.75"/>
  <cols>
    <col min="1" max="1" width="6.421875" style="2" customWidth="1"/>
    <col min="2" max="2" width="60.140625" style="2" customWidth="1"/>
    <col min="3" max="3" width="19.7109375" style="2" customWidth="1"/>
    <col min="4" max="4" width="14.57421875" style="2" customWidth="1"/>
    <col min="5" max="5" width="13.140625" style="2" hidden="1" customWidth="1"/>
    <col min="6" max="6" width="0" style="2" hidden="1" customWidth="1"/>
    <col min="7" max="16384" width="9.140625" style="2" customWidth="1"/>
  </cols>
  <sheetData>
    <row r="1" ht="15.75">
      <c r="A1" s="4" t="s">
        <v>136</v>
      </c>
    </row>
    <row r="2" ht="15.75">
      <c r="A2" s="4" t="s">
        <v>137</v>
      </c>
    </row>
    <row r="3" ht="20.25" customHeight="1">
      <c r="B3" s="91" t="s">
        <v>138</v>
      </c>
    </row>
    <row r="4" spans="1:4" ht="36.75" customHeight="1">
      <c r="A4" s="92" t="s">
        <v>114</v>
      </c>
      <c r="B4" s="6" t="s">
        <v>351</v>
      </c>
      <c r="C4" s="6" t="s">
        <v>423</v>
      </c>
      <c r="D4" s="6" t="s">
        <v>353</v>
      </c>
    </row>
    <row r="5" spans="1:4" ht="15.75">
      <c r="A5" s="93" t="s">
        <v>101</v>
      </c>
      <c r="B5" s="12" t="s">
        <v>354</v>
      </c>
      <c r="C5" s="6" t="s">
        <v>355</v>
      </c>
      <c r="D5" s="94">
        <v>42460</v>
      </c>
    </row>
    <row r="6" spans="1:4" ht="15.75">
      <c r="A6" s="93" t="s">
        <v>102</v>
      </c>
      <c r="B6" s="12" t="s">
        <v>139</v>
      </c>
      <c r="C6" s="6" t="s">
        <v>355</v>
      </c>
      <c r="D6" s="95">
        <v>42309</v>
      </c>
    </row>
    <row r="7" spans="1:4" ht="16.5" thickBot="1">
      <c r="A7" s="96" t="s">
        <v>103</v>
      </c>
      <c r="B7" s="97" t="s">
        <v>140</v>
      </c>
      <c r="C7" s="98" t="s">
        <v>355</v>
      </c>
      <c r="D7" s="99">
        <v>42369</v>
      </c>
    </row>
    <row r="8" spans="1:4" ht="17.25" customHeight="1">
      <c r="A8" s="100" t="s">
        <v>141</v>
      </c>
      <c r="B8" s="101"/>
      <c r="C8" s="101"/>
      <c r="D8" s="102"/>
    </row>
    <row r="9" spans="1:4" ht="13.5">
      <c r="A9" s="103" t="s">
        <v>104</v>
      </c>
      <c r="B9" s="104" t="s">
        <v>142</v>
      </c>
      <c r="C9" s="105" t="s">
        <v>477</v>
      </c>
      <c r="D9" s="106">
        <v>0</v>
      </c>
    </row>
    <row r="10" spans="1:4" ht="13.5">
      <c r="A10" s="103" t="s">
        <v>363</v>
      </c>
      <c r="B10" s="104" t="s">
        <v>143</v>
      </c>
      <c r="C10" s="105" t="s">
        <v>477</v>
      </c>
      <c r="D10" s="106">
        <v>0</v>
      </c>
    </row>
    <row r="11" spans="1:4" ht="13.5">
      <c r="A11" s="103" t="s">
        <v>364</v>
      </c>
      <c r="B11" s="104" t="s">
        <v>144</v>
      </c>
      <c r="C11" s="105" t="s">
        <v>477</v>
      </c>
      <c r="D11" s="106">
        <v>13226.31</v>
      </c>
    </row>
    <row r="12" spans="1:4" ht="25.5">
      <c r="A12" s="103" t="s">
        <v>366</v>
      </c>
      <c r="B12" s="107" t="s">
        <v>145</v>
      </c>
      <c r="C12" s="104" t="s">
        <v>477</v>
      </c>
      <c r="D12" s="108">
        <f>SUM(D13:D15)</f>
        <v>14486.23</v>
      </c>
    </row>
    <row r="13" spans="1:4" ht="13.5">
      <c r="A13" s="103" t="s">
        <v>368</v>
      </c>
      <c r="B13" s="104" t="s">
        <v>146</v>
      </c>
      <c r="C13" s="105" t="s">
        <v>477</v>
      </c>
      <c r="D13" s="108">
        <f>D28+D30+D32</f>
        <v>11436.5</v>
      </c>
    </row>
    <row r="14" spans="1:4" ht="13.5">
      <c r="A14" s="103" t="s">
        <v>370</v>
      </c>
      <c r="B14" s="104" t="s">
        <v>147</v>
      </c>
      <c r="C14" s="105" t="s">
        <v>477</v>
      </c>
      <c r="D14" s="108">
        <f>D36</f>
        <v>1373.75</v>
      </c>
    </row>
    <row r="15" spans="1:4" ht="12.75">
      <c r="A15" s="103" t="s">
        <v>372</v>
      </c>
      <c r="B15" s="104" t="s">
        <v>148</v>
      </c>
      <c r="C15" s="104" t="s">
        <v>477</v>
      </c>
      <c r="D15" s="108">
        <f>D34</f>
        <v>1675.98</v>
      </c>
    </row>
    <row r="16" spans="1:4" ht="12.75">
      <c r="A16" s="103" t="s">
        <v>442</v>
      </c>
      <c r="B16" s="104" t="s">
        <v>149</v>
      </c>
      <c r="C16" s="104" t="s">
        <v>477</v>
      </c>
      <c r="D16" s="106">
        <f>SUM(D17:D21)</f>
        <v>2607.77</v>
      </c>
    </row>
    <row r="17" spans="1:4" ht="12.75">
      <c r="A17" s="103" t="s">
        <v>376</v>
      </c>
      <c r="B17" s="104" t="s">
        <v>150</v>
      </c>
      <c r="C17" s="104" t="s">
        <v>477</v>
      </c>
      <c r="D17" s="106">
        <v>2607.77</v>
      </c>
    </row>
    <row r="18" spans="1:4" ht="12.75">
      <c r="A18" s="103" t="s">
        <v>378</v>
      </c>
      <c r="B18" s="104" t="s">
        <v>189</v>
      </c>
      <c r="C18" s="104" t="s">
        <v>477</v>
      </c>
      <c r="D18" s="106">
        <v>0</v>
      </c>
    </row>
    <row r="19" spans="1:4" ht="12.75">
      <c r="A19" s="103" t="s">
        <v>380</v>
      </c>
      <c r="B19" s="104" t="s">
        <v>190</v>
      </c>
      <c r="C19" s="104" t="s">
        <v>477</v>
      </c>
      <c r="D19" s="106">
        <v>0</v>
      </c>
    </row>
    <row r="20" spans="1:4" ht="13.5">
      <c r="A20" s="103" t="s">
        <v>382</v>
      </c>
      <c r="B20" s="104" t="s">
        <v>191</v>
      </c>
      <c r="C20" s="105" t="s">
        <v>477</v>
      </c>
      <c r="D20" s="106">
        <v>0</v>
      </c>
    </row>
    <row r="21" spans="1:4" ht="13.5">
      <c r="A21" s="103" t="s">
        <v>384</v>
      </c>
      <c r="B21" s="104" t="s">
        <v>192</v>
      </c>
      <c r="C21" s="105" t="s">
        <v>477</v>
      </c>
      <c r="D21" s="106">
        <v>0</v>
      </c>
    </row>
    <row r="22" spans="1:4" ht="13.5">
      <c r="A22" s="103" t="s">
        <v>386</v>
      </c>
      <c r="B22" s="104" t="s">
        <v>193</v>
      </c>
      <c r="C22" s="105" t="s">
        <v>477</v>
      </c>
      <c r="D22" s="108">
        <f>D9+D16</f>
        <v>2607.77</v>
      </c>
    </row>
    <row r="23" spans="1:4" ht="12.75">
      <c r="A23" s="103" t="s">
        <v>391</v>
      </c>
      <c r="B23" s="104" t="s">
        <v>194</v>
      </c>
      <c r="C23" s="104" t="s">
        <v>477</v>
      </c>
      <c r="D23" s="106">
        <v>0</v>
      </c>
    </row>
    <row r="24" spans="1:4" ht="12.75">
      <c r="A24" s="103" t="s">
        <v>393</v>
      </c>
      <c r="B24" s="104" t="s">
        <v>195</v>
      </c>
      <c r="C24" s="104" t="s">
        <v>477</v>
      </c>
      <c r="D24" s="108">
        <v>0</v>
      </c>
    </row>
    <row r="25" spans="1:4" ht="12.75">
      <c r="A25" s="103" t="s">
        <v>395</v>
      </c>
      <c r="B25" s="104" t="s">
        <v>196</v>
      </c>
      <c r="C25" s="104" t="s">
        <v>477</v>
      </c>
      <c r="D25" s="108">
        <v>25104.78</v>
      </c>
    </row>
    <row r="26" spans="1:5" ht="34.5" customHeight="1">
      <c r="A26" s="343" t="s">
        <v>197</v>
      </c>
      <c r="B26" s="344"/>
      <c r="C26" s="344"/>
      <c r="D26" s="345"/>
      <c r="E26" s="2">
        <v>14486.24</v>
      </c>
    </row>
    <row r="27" spans="1:5" ht="28.5" customHeight="1">
      <c r="A27" s="109" t="s">
        <v>198</v>
      </c>
      <c r="B27" s="346" t="s">
        <v>199</v>
      </c>
      <c r="C27" s="347"/>
      <c r="D27" s="348"/>
      <c r="E27" s="110"/>
    </row>
    <row r="28" spans="1:5" ht="12.75" customHeight="1">
      <c r="A28" s="111" t="s">
        <v>200</v>
      </c>
      <c r="B28" s="112" t="s">
        <v>201</v>
      </c>
      <c r="C28" s="104" t="s">
        <v>477</v>
      </c>
      <c r="D28" s="106">
        <f>ROUND($E$26/SUM($E$28:$E$36)*E28,2)</f>
        <v>2060.63</v>
      </c>
      <c r="E28" s="113">
        <v>3</v>
      </c>
    </row>
    <row r="29" spans="1:4" ht="29.25" customHeight="1">
      <c r="A29" s="111" t="s">
        <v>202</v>
      </c>
      <c r="B29" s="346" t="s">
        <v>203</v>
      </c>
      <c r="C29" s="347"/>
      <c r="D29" s="348"/>
    </row>
    <row r="30" spans="1:5" ht="12.75">
      <c r="A30" s="111" t="s">
        <v>204</v>
      </c>
      <c r="B30" s="112" t="s">
        <v>201</v>
      </c>
      <c r="C30" s="104" t="s">
        <v>477</v>
      </c>
      <c r="D30" s="106">
        <f>ROUND($E$26/SUM($E$28:$E$36)*E30,2)</f>
        <v>2960.44</v>
      </c>
      <c r="E30" s="2">
        <v>4.31</v>
      </c>
    </row>
    <row r="31" spans="1:4" ht="17.25" customHeight="1">
      <c r="A31" s="111" t="s">
        <v>205</v>
      </c>
      <c r="B31" s="346" t="s">
        <v>206</v>
      </c>
      <c r="C31" s="347"/>
      <c r="D31" s="348"/>
    </row>
    <row r="32" spans="1:5" ht="12.75">
      <c r="A32" s="111" t="s">
        <v>207</v>
      </c>
      <c r="B32" s="112" t="s">
        <v>201</v>
      </c>
      <c r="C32" s="104" t="s">
        <v>477</v>
      </c>
      <c r="D32" s="106">
        <f>ROUND($E$26/SUM($E$28:$E$36)*E32,2)</f>
        <v>6415.43</v>
      </c>
      <c r="E32" s="113">
        <f>21.09-E28-E30-E34-E36</f>
        <v>9.340000000000002</v>
      </c>
    </row>
    <row r="33" spans="1:4" ht="16.5" customHeight="1">
      <c r="A33" s="111" t="s">
        <v>208</v>
      </c>
      <c r="B33" s="346" t="s">
        <v>209</v>
      </c>
      <c r="C33" s="347"/>
      <c r="D33" s="348"/>
    </row>
    <row r="34" spans="1:5" ht="12.75">
      <c r="A34" s="111" t="s">
        <v>210</v>
      </c>
      <c r="B34" s="112" t="s">
        <v>201</v>
      </c>
      <c r="C34" s="104" t="s">
        <v>477</v>
      </c>
      <c r="D34" s="106">
        <f>ROUND($E$26/SUM($E$28:$E$36)*E34,2)</f>
        <v>1675.98</v>
      </c>
      <c r="E34" s="113">
        <v>2.44</v>
      </c>
    </row>
    <row r="35" spans="1:4" ht="16.5" customHeight="1">
      <c r="A35" s="111" t="s">
        <v>211</v>
      </c>
      <c r="B35" s="346" t="s">
        <v>225</v>
      </c>
      <c r="C35" s="347"/>
      <c r="D35" s="348"/>
    </row>
    <row r="36" spans="1:5" ht="12.75">
      <c r="A36" s="111" t="s">
        <v>226</v>
      </c>
      <c r="B36" s="112" t="s">
        <v>201</v>
      </c>
      <c r="C36" s="104" t="s">
        <v>477</v>
      </c>
      <c r="D36" s="106">
        <f>ROUND($E$26/SUM($E$28:$E$36)*E36,2)</f>
        <v>1373.75</v>
      </c>
      <c r="E36" s="2">
        <v>2</v>
      </c>
    </row>
    <row r="37" spans="1:4" ht="12.75">
      <c r="A37" s="114"/>
      <c r="B37" s="115" t="s">
        <v>227</v>
      </c>
      <c r="C37" s="116"/>
      <c r="D37" s="117"/>
    </row>
    <row r="38" spans="1:4" ht="12.75">
      <c r="A38" s="118">
        <v>1</v>
      </c>
      <c r="B38" s="119" t="s">
        <v>228</v>
      </c>
      <c r="C38" s="116" t="s">
        <v>229</v>
      </c>
      <c r="D38" s="120"/>
    </row>
    <row r="39" spans="1:4" ht="12.75">
      <c r="A39" s="121"/>
      <c r="B39" s="122" t="s">
        <v>230</v>
      </c>
      <c r="C39" s="123" t="s">
        <v>231</v>
      </c>
      <c r="D39" s="124" t="s">
        <v>130</v>
      </c>
    </row>
    <row r="40" spans="1:4" ht="12.75">
      <c r="A40" s="121"/>
      <c r="B40" s="122" t="s">
        <v>232</v>
      </c>
      <c r="C40" s="123" t="s">
        <v>231</v>
      </c>
      <c r="D40" s="124" t="s">
        <v>233</v>
      </c>
    </row>
    <row r="41" spans="1:4" ht="12.75">
      <c r="A41" s="121"/>
      <c r="B41" s="25" t="s">
        <v>234</v>
      </c>
      <c r="C41" s="125" t="s">
        <v>477</v>
      </c>
      <c r="D41" s="46">
        <v>2.42</v>
      </c>
    </row>
    <row r="42" spans="1:4" ht="12.75">
      <c r="A42" s="118">
        <v>2</v>
      </c>
      <c r="B42" s="119" t="s">
        <v>228</v>
      </c>
      <c r="C42" s="116" t="s">
        <v>235</v>
      </c>
      <c r="D42" s="120"/>
    </row>
    <row r="43" spans="1:4" ht="12.75">
      <c r="A43" s="121"/>
      <c r="B43" s="122" t="s">
        <v>230</v>
      </c>
      <c r="C43" s="123" t="s">
        <v>231</v>
      </c>
      <c r="D43" s="124" t="s">
        <v>268</v>
      </c>
    </row>
    <row r="44" spans="1:4" ht="12.75">
      <c r="A44" s="121"/>
      <c r="B44" s="122" t="s">
        <v>232</v>
      </c>
      <c r="C44" s="123" t="s">
        <v>231</v>
      </c>
      <c r="D44" s="124" t="s">
        <v>233</v>
      </c>
    </row>
    <row r="45" spans="1:4" ht="12.75">
      <c r="A45" s="121"/>
      <c r="B45" s="25" t="s">
        <v>234</v>
      </c>
      <c r="C45" s="125" t="s">
        <v>477</v>
      </c>
      <c r="D45" s="126">
        <v>1</v>
      </c>
    </row>
    <row r="46" spans="1:4" ht="12.75">
      <c r="A46" s="118">
        <v>3</v>
      </c>
      <c r="B46" s="119" t="s">
        <v>228</v>
      </c>
      <c r="C46" s="116" t="s">
        <v>237</v>
      </c>
      <c r="D46" s="120"/>
    </row>
    <row r="47" spans="1:4" ht="12.75">
      <c r="A47" s="121"/>
      <c r="B47" s="122" t="s">
        <v>230</v>
      </c>
      <c r="C47" s="123" t="s">
        <v>231</v>
      </c>
      <c r="D47" s="124" t="s">
        <v>236</v>
      </c>
    </row>
    <row r="48" spans="1:4" ht="12.75">
      <c r="A48" s="121"/>
      <c r="B48" s="122" t="s">
        <v>232</v>
      </c>
      <c r="C48" s="123" t="s">
        <v>231</v>
      </c>
      <c r="D48" s="124" t="s">
        <v>233</v>
      </c>
    </row>
    <row r="49" spans="1:4" ht="12.75">
      <c r="A49" s="121"/>
      <c r="B49" s="25" t="s">
        <v>234</v>
      </c>
      <c r="C49" s="125" t="s">
        <v>477</v>
      </c>
      <c r="D49" s="126">
        <v>3.77</v>
      </c>
    </row>
    <row r="50" spans="1:4" ht="12.75">
      <c r="A50" s="118">
        <v>4</v>
      </c>
      <c r="B50" s="119" t="s">
        <v>228</v>
      </c>
      <c r="C50" s="116" t="s">
        <v>238</v>
      </c>
      <c r="D50" s="120"/>
    </row>
    <row r="51" spans="1:4" ht="12.75">
      <c r="A51" s="121"/>
      <c r="B51" s="122" t="s">
        <v>230</v>
      </c>
      <c r="C51" s="123" t="s">
        <v>231</v>
      </c>
      <c r="D51" s="124" t="s">
        <v>239</v>
      </c>
    </row>
    <row r="52" spans="1:4" ht="12.75">
      <c r="A52" s="121"/>
      <c r="B52" s="122" t="s">
        <v>232</v>
      </c>
      <c r="C52" s="123" t="s">
        <v>231</v>
      </c>
      <c r="D52" s="124" t="s">
        <v>233</v>
      </c>
    </row>
    <row r="53" spans="1:4" ht="12.75">
      <c r="A53" s="121"/>
      <c r="B53" s="25" t="s">
        <v>234</v>
      </c>
      <c r="C53" s="125" t="s">
        <v>477</v>
      </c>
      <c r="D53" s="126">
        <v>0.83</v>
      </c>
    </row>
    <row r="54" spans="1:4" ht="26.25" customHeight="1">
      <c r="A54" s="118">
        <v>5</v>
      </c>
      <c r="B54" s="119" t="s">
        <v>228</v>
      </c>
      <c r="C54" s="349" t="s">
        <v>240</v>
      </c>
      <c r="D54" s="350"/>
    </row>
    <row r="55" spans="1:4" ht="12.75">
      <c r="A55" s="121"/>
      <c r="B55" s="122" t="s">
        <v>230</v>
      </c>
      <c r="C55" s="123" t="s">
        <v>231</v>
      </c>
      <c r="D55" s="124" t="s">
        <v>241</v>
      </c>
    </row>
    <row r="56" spans="1:4" ht="12.75">
      <c r="A56" s="121"/>
      <c r="B56" s="122" t="s">
        <v>232</v>
      </c>
      <c r="C56" s="123" t="s">
        <v>231</v>
      </c>
      <c r="D56" s="124" t="s">
        <v>233</v>
      </c>
    </row>
    <row r="57" spans="1:4" ht="12.75">
      <c r="A57" s="121"/>
      <c r="B57" s="25" t="s">
        <v>234</v>
      </c>
      <c r="C57" s="125" t="s">
        <v>477</v>
      </c>
      <c r="D57" s="126">
        <f>E28</f>
        <v>3</v>
      </c>
    </row>
    <row r="58" spans="1:4" ht="39" customHeight="1">
      <c r="A58" s="118">
        <v>6</v>
      </c>
      <c r="B58" s="119" t="s">
        <v>228</v>
      </c>
      <c r="C58" s="349" t="s">
        <v>242</v>
      </c>
      <c r="D58" s="350"/>
    </row>
    <row r="59" spans="1:4" ht="12.75">
      <c r="A59" s="121"/>
      <c r="B59" s="122" t="s">
        <v>230</v>
      </c>
      <c r="C59" s="123" t="s">
        <v>231</v>
      </c>
      <c r="D59" s="124" t="s">
        <v>243</v>
      </c>
    </row>
    <row r="60" spans="1:4" ht="12.75">
      <c r="A60" s="121"/>
      <c r="B60" s="122" t="s">
        <v>232</v>
      </c>
      <c r="C60" s="123" t="s">
        <v>231</v>
      </c>
      <c r="D60" s="124" t="s">
        <v>233</v>
      </c>
    </row>
    <row r="61" spans="1:4" ht="12.75">
      <c r="A61" s="121"/>
      <c r="B61" s="25" t="s">
        <v>234</v>
      </c>
      <c r="C61" s="125" t="s">
        <v>477</v>
      </c>
      <c r="D61" s="126">
        <v>5</v>
      </c>
    </row>
    <row r="62" spans="1:4" ht="54.75" customHeight="1">
      <c r="A62" s="118">
        <v>7</v>
      </c>
      <c r="B62" s="119" t="s">
        <v>228</v>
      </c>
      <c r="C62" s="349" t="s">
        <v>209</v>
      </c>
      <c r="D62" s="350"/>
    </row>
    <row r="63" spans="1:4" ht="12.75">
      <c r="A63" s="121"/>
      <c r="B63" s="122" t="s">
        <v>230</v>
      </c>
      <c r="C63" s="123" t="s">
        <v>231</v>
      </c>
      <c r="D63" s="124" t="s">
        <v>130</v>
      </c>
    </row>
    <row r="64" spans="1:4" ht="12.75">
      <c r="A64" s="121"/>
      <c r="B64" s="122" t="s">
        <v>232</v>
      </c>
      <c r="C64" s="123" t="s">
        <v>231</v>
      </c>
      <c r="D64" s="124" t="s">
        <v>233</v>
      </c>
    </row>
    <row r="65" spans="1:4" ht="12.75">
      <c r="A65" s="121"/>
      <c r="B65" s="25" t="s">
        <v>234</v>
      </c>
      <c r="C65" s="125" t="s">
        <v>477</v>
      </c>
      <c r="D65" s="126">
        <f>E34</f>
        <v>2.44</v>
      </c>
    </row>
    <row r="66" spans="1:4" ht="24.75" customHeight="1">
      <c r="A66" s="118">
        <v>8</v>
      </c>
      <c r="B66" s="119" t="s">
        <v>228</v>
      </c>
      <c r="C66" s="349" t="s">
        <v>244</v>
      </c>
      <c r="D66" s="350"/>
    </row>
    <row r="67" spans="1:4" ht="12.75">
      <c r="A67" s="121"/>
      <c r="B67" s="122" t="s">
        <v>230</v>
      </c>
      <c r="C67" s="123" t="s">
        <v>231</v>
      </c>
      <c r="D67" s="124" t="s">
        <v>245</v>
      </c>
    </row>
    <row r="68" spans="1:4" ht="12.75">
      <c r="A68" s="121"/>
      <c r="B68" s="122" t="s">
        <v>232</v>
      </c>
      <c r="C68" s="123" t="s">
        <v>231</v>
      </c>
      <c r="D68" s="124" t="s">
        <v>233</v>
      </c>
    </row>
    <row r="69" spans="1:4" ht="12.75">
      <c r="A69" s="121"/>
      <c r="B69" s="25" t="s">
        <v>234</v>
      </c>
      <c r="C69" s="125" t="s">
        <v>477</v>
      </c>
      <c r="D69" s="126">
        <f>E36</f>
        <v>2</v>
      </c>
    </row>
    <row r="70" spans="1:4" ht="70.5" customHeight="1">
      <c r="A70" s="118">
        <v>9</v>
      </c>
      <c r="B70" s="119" t="s">
        <v>228</v>
      </c>
      <c r="C70" s="349" t="s">
        <v>246</v>
      </c>
      <c r="D70" s="350"/>
    </row>
    <row r="71" spans="1:4" ht="12.75">
      <c r="A71" s="121"/>
      <c r="B71" s="122" t="s">
        <v>230</v>
      </c>
      <c r="C71" s="123" t="s">
        <v>231</v>
      </c>
      <c r="D71" s="124" t="s">
        <v>130</v>
      </c>
    </row>
    <row r="72" spans="1:4" ht="12.75">
      <c r="A72" s="121"/>
      <c r="B72" s="122" t="s">
        <v>232</v>
      </c>
      <c r="C72" s="123" t="s">
        <v>231</v>
      </c>
      <c r="D72" s="124" t="s">
        <v>233</v>
      </c>
    </row>
    <row r="73" spans="1:4" ht="12.75">
      <c r="A73" s="121"/>
      <c r="B73" s="25" t="s">
        <v>234</v>
      </c>
      <c r="C73" s="125" t="s">
        <v>477</v>
      </c>
      <c r="D73" s="126">
        <f>21.09-D41-D45-D49-D53-D57-D61-D65-D69</f>
        <v>0.6300000000000021</v>
      </c>
    </row>
    <row r="74" spans="1:4" ht="12.75">
      <c r="A74" s="118">
        <v>10</v>
      </c>
      <c r="B74" s="119" t="s">
        <v>228</v>
      </c>
      <c r="C74" s="116"/>
      <c r="D74" s="120"/>
    </row>
    <row r="75" spans="1:4" ht="12.75">
      <c r="A75" s="121"/>
      <c r="B75" s="122" t="s">
        <v>230</v>
      </c>
      <c r="C75" s="123" t="s">
        <v>231</v>
      </c>
      <c r="D75" s="124"/>
    </row>
    <row r="76" spans="1:4" ht="12.75">
      <c r="A76" s="121"/>
      <c r="B76" s="122" t="s">
        <v>232</v>
      </c>
      <c r="C76" s="123" t="s">
        <v>231</v>
      </c>
      <c r="D76" s="124"/>
    </row>
    <row r="77" spans="1:4" ht="12.75">
      <c r="A77" s="121"/>
      <c r="B77" s="25" t="s">
        <v>234</v>
      </c>
      <c r="C77" s="125" t="s">
        <v>477</v>
      </c>
      <c r="D77" s="46"/>
    </row>
    <row r="78" spans="1:4" ht="12.75">
      <c r="A78" s="118">
        <v>11</v>
      </c>
      <c r="B78" s="119" t="s">
        <v>228</v>
      </c>
      <c r="C78" s="116"/>
      <c r="D78" s="120"/>
    </row>
    <row r="79" spans="1:4" ht="12.75">
      <c r="A79" s="121"/>
      <c r="B79" s="122" t="s">
        <v>230</v>
      </c>
      <c r="C79" s="123" t="s">
        <v>231</v>
      </c>
      <c r="D79" s="124"/>
    </row>
    <row r="80" spans="1:4" ht="12.75">
      <c r="A80" s="121"/>
      <c r="B80" s="122" t="s">
        <v>232</v>
      </c>
      <c r="C80" s="123" t="s">
        <v>231</v>
      </c>
      <c r="D80" s="124"/>
    </row>
    <row r="81" spans="1:4" ht="12.75">
      <c r="A81" s="121"/>
      <c r="B81" s="25" t="s">
        <v>234</v>
      </c>
      <c r="C81" s="125" t="s">
        <v>477</v>
      </c>
      <c r="D81" s="46"/>
    </row>
    <row r="82" spans="1:4" ht="12.75">
      <c r="A82" s="118">
        <v>12</v>
      </c>
      <c r="B82" s="119" t="s">
        <v>228</v>
      </c>
      <c r="C82" s="116"/>
      <c r="D82" s="120"/>
    </row>
    <row r="83" spans="1:4" ht="12.75">
      <c r="A83" s="121"/>
      <c r="B83" s="122" t="s">
        <v>230</v>
      </c>
      <c r="C83" s="123" t="s">
        <v>231</v>
      </c>
      <c r="D83" s="124"/>
    </row>
    <row r="84" spans="1:4" ht="12.75">
      <c r="A84" s="121"/>
      <c r="B84" s="122" t="s">
        <v>232</v>
      </c>
      <c r="C84" s="123" t="s">
        <v>231</v>
      </c>
      <c r="D84" s="124"/>
    </row>
    <row r="85" spans="1:4" ht="12.75">
      <c r="A85" s="121"/>
      <c r="B85" s="25" t="s">
        <v>234</v>
      </c>
      <c r="C85" s="125" t="s">
        <v>477</v>
      </c>
      <c r="D85" s="46"/>
    </row>
    <row r="86" spans="1:4" ht="12.75">
      <c r="A86" s="118">
        <v>13</v>
      </c>
      <c r="B86" s="119" t="s">
        <v>228</v>
      </c>
      <c r="C86" s="116"/>
      <c r="D86" s="120"/>
    </row>
    <row r="87" spans="1:4" ht="12.75">
      <c r="A87" s="121"/>
      <c r="B87" s="122" t="s">
        <v>230</v>
      </c>
      <c r="C87" s="123" t="s">
        <v>231</v>
      </c>
      <c r="D87" s="124"/>
    </row>
    <row r="88" spans="1:4" ht="12.75">
      <c r="A88" s="121"/>
      <c r="B88" s="122" t="s">
        <v>232</v>
      </c>
      <c r="C88" s="123" t="s">
        <v>231</v>
      </c>
      <c r="D88" s="124"/>
    </row>
    <row r="89" spans="1:4" ht="12.75">
      <c r="A89" s="121"/>
      <c r="B89" s="25" t="s">
        <v>234</v>
      </c>
      <c r="C89" s="125" t="s">
        <v>477</v>
      </c>
      <c r="D89" s="46"/>
    </row>
    <row r="90" spans="1:4" ht="12.75">
      <c r="A90" s="118">
        <v>14</v>
      </c>
      <c r="B90" s="119" t="s">
        <v>228</v>
      </c>
      <c r="C90" s="116"/>
      <c r="D90" s="120"/>
    </row>
    <row r="91" spans="1:4" ht="12.75">
      <c r="A91" s="121"/>
      <c r="B91" s="122" t="s">
        <v>230</v>
      </c>
      <c r="C91" s="123" t="s">
        <v>231</v>
      </c>
      <c r="D91" s="124"/>
    </row>
    <row r="92" spans="1:4" ht="12.75">
      <c r="A92" s="121"/>
      <c r="B92" s="122" t="s">
        <v>232</v>
      </c>
      <c r="C92" s="123" t="s">
        <v>231</v>
      </c>
      <c r="D92" s="124"/>
    </row>
    <row r="93" spans="1:4" ht="12.75">
      <c r="A93" s="121"/>
      <c r="B93" s="25" t="s">
        <v>234</v>
      </c>
      <c r="C93" s="125" t="s">
        <v>477</v>
      </c>
      <c r="D93" s="46"/>
    </row>
    <row r="94" spans="1:4" ht="12.75">
      <c r="A94" s="118">
        <v>15</v>
      </c>
      <c r="B94" s="119" t="s">
        <v>228</v>
      </c>
      <c r="C94" s="116"/>
      <c r="D94" s="120"/>
    </row>
    <row r="95" spans="1:4" ht="12.75">
      <c r="A95" s="121"/>
      <c r="B95" s="122" t="s">
        <v>230</v>
      </c>
      <c r="C95" s="123" t="s">
        <v>231</v>
      </c>
      <c r="D95" s="124"/>
    </row>
    <row r="96" spans="1:4" ht="12.75">
      <c r="A96" s="121"/>
      <c r="B96" s="122" t="s">
        <v>232</v>
      </c>
      <c r="C96" s="123" t="s">
        <v>231</v>
      </c>
      <c r="D96" s="124"/>
    </row>
    <row r="97" spans="1:4" ht="12.75">
      <c r="A97" s="121"/>
      <c r="B97" s="25" t="s">
        <v>234</v>
      </c>
      <c r="C97" s="125" t="s">
        <v>477</v>
      </c>
      <c r="D97" s="46"/>
    </row>
    <row r="98" spans="1:4" ht="12.75">
      <c r="A98" s="118">
        <v>16</v>
      </c>
      <c r="B98" s="119" t="s">
        <v>228</v>
      </c>
      <c r="C98" s="116"/>
      <c r="D98" s="120"/>
    </row>
    <row r="99" spans="1:4" ht="12.75">
      <c r="A99" s="121"/>
      <c r="B99" s="122" t="s">
        <v>230</v>
      </c>
      <c r="C99" s="123" t="s">
        <v>231</v>
      </c>
      <c r="D99" s="124"/>
    </row>
    <row r="100" spans="1:4" ht="12.75">
      <c r="A100" s="121"/>
      <c r="B100" s="122" t="s">
        <v>232</v>
      </c>
      <c r="C100" s="123" t="s">
        <v>231</v>
      </c>
      <c r="D100" s="124"/>
    </row>
    <row r="101" spans="1:4" ht="12.75">
      <c r="A101" s="121"/>
      <c r="B101" s="25" t="s">
        <v>234</v>
      </c>
      <c r="C101" s="125" t="s">
        <v>477</v>
      </c>
      <c r="D101" s="46"/>
    </row>
    <row r="102" spans="1:4" ht="12.75">
      <c r="A102" s="118">
        <v>17</v>
      </c>
      <c r="B102" s="119" t="s">
        <v>228</v>
      </c>
      <c r="C102" s="116"/>
      <c r="D102" s="120"/>
    </row>
    <row r="103" spans="1:4" ht="12.75">
      <c r="A103" s="121"/>
      <c r="B103" s="122" t="s">
        <v>230</v>
      </c>
      <c r="C103" s="123" t="s">
        <v>231</v>
      </c>
      <c r="D103" s="124"/>
    </row>
    <row r="104" spans="1:4" ht="12.75">
      <c r="A104" s="121"/>
      <c r="B104" s="122" t="s">
        <v>232</v>
      </c>
      <c r="C104" s="123" t="s">
        <v>231</v>
      </c>
      <c r="D104" s="124"/>
    </row>
    <row r="105" spans="1:4" ht="12.75">
      <c r="A105" s="121"/>
      <c r="B105" s="25" t="s">
        <v>234</v>
      </c>
      <c r="C105" s="125" t="s">
        <v>477</v>
      </c>
      <c r="D105" s="46"/>
    </row>
    <row r="106" spans="1:4" ht="12.75">
      <c r="A106" s="118">
        <v>18</v>
      </c>
      <c r="B106" s="119" t="s">
        <v>228</v>
      </c>
      <c r="C106" s="116"/>
      <c r="D106" s="120"/>
    </row>
    <row r="107" spans="1:4" ht="12.75">
      <c r="A107" s="121"/>
      <c r="B107" s="122" t="s">
        <v>230</v>
      </c>
      <c r="C107" s="123" t="s">
        <v>231</v>
      </c>
      <c r="D107" s="124"/>
    </row>
    <row r="108" spans="1:4" ht="12.75">
      <c r="A108" s="121"/>
      <c r="B108" s="122" t="s">
        <v>232</v>
      </c>
      <c r="C108" s="123" t="s">
        <v>231</v>
      </c>
      <c r="D108" s="124"/>
    </row>
    <row r="109" spans="1:4" ht="12.75">
      <c r="A109" s="121"/>
      <c r="B109" s="25" t="s">
        <v>234</v>
      </c>
      <c r="C109" s="125" t="s">
        <v>477</v>
      </c>
      <c r="D109" s="46"/>
    </row>
    <row r="110" spans="1:4" ht="12.75">
      <c r="A110" s="118">
        <v>19</v>
      </c>
      <c r="B110" s="119" t="s">
        <v>228</v>
      </c>
      <c r="C110" s="116"/>
      <c r="D110" s="120"/>
    </row>
    <row r="111" spans="1:4" ht="12.75">
      <c r="A111" s="121"/>
      <c r="B111" s="122" t="s">
        <v>230</v>
      </c>
      <c r="C111" s="123" t="s">
        <v>231</v>
      </c>
      <c r="D111" s="124"/>
    </row>
    <row r="112" spans="1:4" ht="12.75">
      <c r="A112" s="121"/>
      <c r="B112" s="122" t="s">
        <v>232</v>
      </c>
      <c r="C112" s="123" t="s">
        <v>231</v>
      </c>
      <c r="D112" s="124"/>
    </row>
    <row r="113" spans="1:4" ht="12.75">
      <c r="A113" s="121"/>
      <c r="B113" s="25" t="s">
        <v>234</v>
      </c>
      <c r="C113" s="125" t="s">
        <v>477</v>
      </c>
      <c r="D113" s="46"/>
    </row>
    <row r="114" spans="1:4" ht="12.75">
      <c r="A114" s="118">
        <v>20</v>
      </c>
      <c r="B114" s="119" t="s">
        <v>228</v>
      </c>
      <c r="C114" s="116"/>
      <c r="D114" s="120"/>
    </row>
    <row r="115" spans="1:4" ht="12.75">
      <c r="A115" s="121"/>
      <c r="B115" s="122" t="s">
        <v>230</v>
      </c>
      <c r="C115" s="123" t="s">
        <v>231</v>
      </c>
      <c r="D115" s="124"/>
    </row>
    <row r="116" spans="1:4" ht="12.75">
      <c r="A116" s="121"/>
      <c r="B116" s="122" t="s">
        <v>232</v>
      </c>
      <c r="C116" s="123" t="s">
        <v>231</v>
      </c>
      <c r="D116" s="124"/>
    </row>
    <row r="117" spans="1:4" ht="12.75">
      <c r="A117" s="127" t="s">
        <v>247</v>
      </c>
      <c r="B117" s="128"/>
      <c r="C117" s="128"/>
      <c r="D117" s="129"/>
    </row>
    <row r="118" spans="1:4" ht="12.75">
      <c r="A118" s="130">
        <v>27</v>
      </c>
      <c r="B118" s="131" t="s">
        <v>248</v>
      </c>
      <c r="C118" s="131" t="s">
        <v>345</v>
      </c>
      <c r="D118" s="132">
        <v>0</v>
      </c>
    </row>
    <row r="119" spans="1:4" ht="12.75">
      <c r="A119" s="130">
        <v>28</v>
      </c>
      <c r="B119" s="131" t="s">
        <v>249</v>
      </c>
      <c r="C119" s="131" t="s">
        <v>345</v>
      </c>
      <c r="D119" s="132">
        <f>D118</f>
        <v>0</v>
      </c>
    </row>
    <row r="120" spans="1:4" ht="12.75">
      <c r="A120" s="130">
        <v>29</v>
      </c>
      <c r="B120" s="131" t="s">
        <v>250</v>
      </c>
      <c r="C120" s="131" t="s">
        <v>345</v>
      </c>
      <c r="D120" s="132">
        <v>0</v>
      </c>
    </row>
    <row r="121" spans="1:4" ht="13.5" thickBot="1">
      <c r="A121" s="130">
        <v>30</v>
      </c>
      <c r="B121" s="133" t="s">
        <v>251</v>
      </c>
      <c r="C121" s="133" t="s">
        <v>477</v>
      </c>
      <c r="D121" s="134">
        <v>0</v>
      </c>
    </row>
    <row r="122" spans="1:4" ht="17.25" customHeight="1">
      <c r="A122" s="135" t="s">
        <v>252</v>
      </c>
      <c r="B122" s="136"/>
      <c r="C122" s="136"/>
      <c r="D122" s="137"/>
    </row>
    <row r="123" spans="1:4" ht="25.5">
      <c r="A123" s="138">
        <v>31</v>
      </c>
      <c r="B123" s="139" t="s">
        <v>253</v>
      </c>
      <c r="C123" s="140" t="s">
        <v>477</v>
      </c>
      <c r="D123" s="141">
        <f>D124-D125</f>
        <v>-39263.869999999995</v>
      </c>
    </row>
    <row r="124" spans="1:4" ht="12.75">
      <c r="A124" s="138">
        <f>A123+1</f>
        <v>32</v>
      </c>
      <c r="B124" s="140" t="s">
        <v>254</v>
      </c>
      <c r="C124" s="140" t="s">
        <v>477</v>
      </c>
      <c r="D124" s="141">
        <v>0</v>
      </c>
    </row>
    <row r="125" spans="1:4" ht="12.75">
      <c r="A125" s="138">
        <f>A124+1</f>
        <v>33</v>
      </c>
      <c r="B125" s="140" t="s">
        <v>255</v>
      </c>
      <c r="C125" s="140" t="s">
        <v>477</v>
      </c>
      <c r="D125" s="141">
        <f>D133+D144+D155+D166</f>
        <v>39263.869999999995</v>
      </c>
    </row>
    <row r="126" spans="1:4" ht="12.75" customHeight="1">
      <c r="A126" s="138">
        <f>A125+1</f>
        <v>34</v>
      </c>
      <c r="B126" s="139" t="s">
        <v>256</v>
      </c>
      <c r="C126" s="140" t="s">
        <v>477</v>
      </c>
      <c r="D126" s="141">
        <f>D127-D128</f>
        <v>-81358.95</v>
      </c>
    </row>
    <row r="127" spans="1:4" ht="12.75" customHeight="1">
      <c r="A127" s="138">
        <f>A126+1</f>
        <v>35</v>
      </c>
      <c r="B127" s="140" t="s">
        <v>257</v>
      </c>
      <c r="C127" s="140" t="s">
        <v>477</v>
      </c>
      <c r="D127" s="141">
        <v>0</v>
      </c>
    </row>
    <row r="128" spans="1:4" ht="12.75">
      <c r="A128" s="138">
        <f>A127+1</f>
        <v>36</v>
      </c>
      <c r="B128" s="140" t="s">
        <v>258</v>
      </c>
      <c r="C128" s="140" t="s">
        <v>477</v>
      </c>
      <c r="D128" s="141">
        <f>D136+D147+D158+D169</f>
        <v>81358.95</v>
      </c>
    </row>
    <row r="129" spans="1:4" ht="29.25" customHeight="1">
      <c r="A129" s="142" t="s">
        <v>259</v>
      </c>
      <c r="B129" s="143"/>
      <c r="C129" s="143"/>
      <c r="D129" s="144"/>
    </row>
    <row r="130" spans="1:4" ht="39.75" customHeight="1">
      <c r="A130" s="103" t="s">
        <v>260</v>
      </c>
      <c r="B130" s="105" t="s">
        <v>472</v>
      </c>
      <c r="C130" s="145" t="s">
        <v>261</v>
      </c>
      <c r="D130" s="106"/>
    </row>
    <row r="131" spans="1:4" ht="15" customHeight="1">
      <c r="A131" s="103" t="s">
        <v>262</v>
      </c>
      <c r="B131" s="105" t="s">
        <v>326</v>
      </c>
      <c r="C131" s="104" t="s">
        <v>355</v>
      </c>
      <c r="D131" s="106" t="s">
        <v>329</v>
      </c>
    </row>
    <row r="132" spans="1:4" ht="15" customHeight="1">
      <c r="A132" s="103" t="s">
        <v>263</v>
      </c>
      <c r="B132" s="104" t="s">
        <v>264</v>
      </c>
      <c r="C132" s="104" t="s">
        <v>265</v>
      </c>
      <c r="D132" s="106">
        <f>ROUND(D137/1605.98,1)</f>
        <v>23.2</v>
      </c>
    </row>
    <row r="133" spans="1:4" ht="15" customHeight="1">
      <c r="A133" s="103" t="s">
        <v>266</v>
      </c>
      <c r="B133" s="104" t="s">
        <v>144</v>
      </c>
      <c r="C133" s="104" t="s">
        <v>477</v>
      </c>
      <c r="D133" s="106">
        <v>26493.31</v>
      </c>
    </row>
    <row r="134" spans="1:4" ht="15" customHeight="1">
      <c r="A134" s="103" t="s">
        <v>267</v>
      </c>
      <c r="B134" s="104" t="s">
        <v>269</v>
      </c>
      <c r="C134" s="104" t="s">
        <v>477</v>
      </c>
      <c r="D134" s="106">
        <v>37301.78</v>
      </c>
    </row>
    <row r="135" spans="1:4" ht="15" customHeight="1">
      <c r="A135" s="103" t="s">
        <v>270</v>
      </c>
      <c r="B135" s="104" t="s">
        <v>271</v>
      </c>
      <c r="C135" s="104" t="s">
        <v>477</v>
      </c>
      <c r="D135" s="106">
        <v>6020.7</v>
      </c>
    </row>
    <row r="136" spans="1:4" ht="15" customHeight="1">
      <c r="A136" s="103" t="s">
        <v>272</v>
      </c>
      <c r="B136" s="104" t="s">
        <v>196</v>
      </c>
      <c r="C136" s="104" t="s">
        <v>477</v>
      </c>
      <c r="D136" s="106">
        <f>D133+D134-D135</f>
        <v>57774.39</v>
      </c>
    </row>
    <row r="137" spans="1:6" ht="15" customHeight="1">
      <c r="A137" s="103" t="s">
        <v>273</v>
      </c>
      <c r="B137" s="104" t="s">
        <v>274</v>
      </c>
      <c r="C137" s="104" t="s">
        <v>477</v>
      </c>
      <c r="D137" s="108">
        <f>ROUND(E137*1.18,2)</f>
        <v>37301.78</v>
      </c>
      <c r="E137" s="2">
        <v>31611.68</v>
      </c>
      <c r="F137" s="146" t="s">
        <v>275</v>
      </c>
    </row>
    <row r="138" spans="1:4" ht="15" customHeight="1">
      <c r="A138" s="103" t="s">
        <v>276</v>
      </c>
      <c r="B138" s="104" t="s">
        <v>277</v>
      </c>
      <c r="C138" s="104" t="s">
        <v>477</v>
      </c>
      <c r="D138" s="106">
        <f>ROUND(197046632.58/198500080.13*D137,2)</f>
        <v>37028.65</v>
      </c>
    </row>
    <row r="139" spans="1:4" ht="15" customHeight="1">
      <c r="A139" s="103" t="s">
        <v>278</v>
      </c>
      <c r="B139" s="107" t="s">
        <v>279</v>
      </c>
      <c r="C139" s="104" t="s">
        <v>477</v>
      </c>
      <c r="D139" s="106">
        <f>ROUND(73681446.38/198500080.13*D137,2)</f>
        <v>13846.09</v>
      </c>
    </row>
    <row r="140" spans="1:4" ht="15" customHeight="1" thickBot="1">
      <c r="A140" s="147" t="s">
        <v>280</v>
      </c>
      <c r="B140" s="148" t="s">
        <v>281</v>
      </c>
      <c r="C140" s="149" t="s">
        <v>477</v>
      </c>
      <c r="D140" s="150">
        <v>0</v>
      </c>
    </row>
    <row r="141" spans="1:4" ht="36" customHeight="1">
      <c r="A141" s="103" t="s">
        <v>282</v>
      </c>
      <c r="B141" s="105" t="s">
        <v>472</v>
      </c>
      <c r="C141" s="151" t="s">
        <v>108</v>
      </c>
      <c r="D141" s="106"/>
    </row>
    <row r="142" spans="1:4" ht="15" customHeight="1">
      <c r="A142" s="103" t="s">
        <v>283</v>
      </c>
      <c r="B142" s="105" t="s">
        <v>326</v>
      </c>
      <c r="C142" s="104" t="s">
        <v>355</v>
      </c>
      <c r="D142" s="106" t="s">
        <v>284</v>
      </c>
    </row>
    <row r="143" spans="1:4" ht="15" customHeight="1">
      <c r="A143" s="103" t="s">
        <v>285</v>
      </c>
      <c r="B143" s="104" t="s">
        <v>264</v>
      </c>
      <c r="C143" s="104" t="s">
        <v>265</v>
      </c>
      <c r="D143" s="106">
        <f>ROUND(D148/28.03,1)</f>
        <v>383.9</v>
      </c>
    </row>
    <row r="144" spans="1:4" ht="15" customHeight="1">
      <c r="A144" s="103" t="s">
        <v>286</v>
      </c>
      <c r="B144" s="104" t="s">
        <v>144</v>
      </c>
      <c r="C144" s="104" t="s">
        <v>477</v>
      </c>
      <c r="D144" s="106">
        <v>7475</v>
      </c>
    </row>
    <row r="145" spans="1:4" ht="15" customHeight="1">
      <c r="A145" s="103" t="s">
        <v>287</v>
      </c>
      <c r="B145" s="104" t="s">
        <v>269</v>
      </c>
      <c r="C145" s="104" t="s">
        <v>477</v>
      </c>
      <c r="D145" s="106">
        <v>7168</v>
      </c>
    </row>
    <row r="146" spans="1:4" ht="15" customHeight="1">
      <c r="A146" s="103" t="s">
        <v>288</v>
      </c>
      <c r="B146" s="104" t="s">
        <v>271</v>
      </c>
      <c r="C146" s="104" t="s">
        <v>477</v>
      </c>
      <c r="D146" s="106">
        <v>813</v>
      </c>
    </row>
    <row r="147" spans="1:4" ht="15" customHeight="1">
      <c r="A147" s="103" t="s">
        <v>289</v>
      </c>
      <c r="B147" s="104" t="s">
        <v>196</v>
      </c>
      <c r="C147" s="104" t="s">
        <v>477</v>
      </c>
      <c r="D147" s="106">
        <f>D144+D145-D146</f>
        <v>13830</v>
      </c>
    </row>
    <row r="148" spans="1:6" ht="15" customHeight="1">
      <c r="A148" s="103" t="s">
        <v>290</v>
      </c>
      <c r="B148" s="104" t="s">
        <v>274</v>
      </c>
      <c r="C148" s="104" t="s">
        <v>477</v>
      </c>
      <c r="D148" s="108">
        <f>ROUND(E148*1.18,2)</f>
        <v>10760.57</v>
      </c>
      <c r="E148" s="2">
        <v>9119.13</v>
      </c>
      <c r="F148" s="146" t="s">
        <v>275</v>
      </c>
    </row>
    <row r="149" spans="1:4" ht="15" customHeight="1">
      <c r="A149" s="103" t="s">
        <v>291</v>
      </c>
      <c r="B149" s="104" t="s">
        <v>277</v>
      </c>
      <c r="C149" s="104" t="s">
        <v>477</v>
      </c>
      <c r="D149" s="106">
        <f>ROUND(75217758.95/67649533.13*D148,2)</f>
        <v>11964.4</v>
      </c>
    </row>
    <row r="150" spans="1:4" ht="15" customHeight="1">
      <c r="A150" s="103" t="s">
        <v>292</v>
      </c>
      <c r="B150" s="107" t="s">
        <v>279</v>
      </c>
      <c r="C150" s="104" t="s">
        <v>477</v>
      </c>
      <c r="D150" s="106">
        <f>ROUND(14455264.66/67649533.13*D148,2)</f>
        <v>2299.3</v>
      </c>
    </row>
    <row r="151" spans="1:4" ht="26.25" thickBot="1">
      <c r="A151" s="147" t="s">
        <v>293</v>
      </c>
      <c r="B151" s="148" t="s">
        <v>281</v>
      </c>
      <c r="C151" s="149" t="s">
        <v>477</v>
      </c>
      <c r="D151" s="150">
        <v>0</v>
      </c>
    </row>
    <row r="152" spans="1:4" ht="27" customHeight="1">
      <c r="A152" s="103" t="s">
        <v>294</v>
      </c>
      <c r="B152" s="105" t="s">
        <v>472</v>
      </c>
      <c r="C152" s="151" t="s">
        <v>295</v>
      </c>
      <c r="D152" s="106"/>
    </row>
    <row r="153" spans="1:4" ht="13.5">
      <c r="A153" s="103" t="s">
        <v>296</v>
      </c>
      <c r="B153" s="105" t="s">
        <v>326</v>
      </c>
      <c r="C153" s="104" t="s">
        <v>355</v>
      </c>
      <c r="D153" s="106" t="s">
        <v>284</v>
      </c>
    </row>
    <row r="154" spans="1:4" ht="12.75">
      <c r="A154" s="103" t="s">
        <v>297</v>
      </c>
      <c r="B154" s="104" t="s">
        <v>264</v>
      </c>
      <c r="C154" s="104" t="s">
        <v>265</v>
      </c>
      <c r="D154" s="106">
        <f>ROUND(D159/17.745,1)</f>
        <v>580.2</v>
      </c>
    </row>
    <row r="155" spans="1:4" ht="12.75">
      <c r="A155" s="103" t="s">
        <v>298</v>
      </c>
      <c r="B155" s="104" t="s">
        <v>144</v>
      </c>
      <c r="C155" s="104" t="s">
        <v>477</v>
      </c>
      <c r="D155" s="106">
        <v>5242</v>
      </c>
    </row>
    <row r="156" spans="1:4" ht="12.75" customHeight="1">
      <c r="A156" s="103" t="s">
        <v>299</v>
      </c>
      <c r="B156" s="104" t="s">
        <v>269</v>
      </c>
      <c r="C156" s="104" t="s">
        <v>477</v>
      </c>
      <c r="D156" s="106">
        <v>5030</v>
      </c>
    </row>
    <row r="157" spans="1:4" ht="12.75" customHeight="1">
      <c r="A157" s="103" t="s">
        <v>300</v>
      </c>
      <c r="B157" s="104" t="s">
        <v>271</v>
      </c>
      <c r="C157" s="104" t="s">
        <v>477</v>
      </c>
      <c r="D157" s="106">
        <v>571</v>
      </c>
    </row>
    <row r="158" spans="1:4" ht="12.75" customHeight="1">
      <c r="A158" s="103" t="s">
        <v>301</v>
      </c>
      <c r="B158" s="104" t="s">
        <v>196</v>
      </c>
      <c r="C158" s="104" t="s">
        <v>477</v>
      </c>
      <c r="D158" s="106">
        <f>D155+D156-D157</f>
        <v>9701</v>
      </c>
    </row>
    <row r="159" spans="1:6" ht="12.75" customHeight="1">
      <c r="A159" s="103" t="s">
        <v>302</v>
      </c>
      <c r="B159" s="104" t="s">
        <v>274</v>
      </c>
      <c r="C159" s="104" t="s">
        <v>477</v>
      </c>
      <c r="D159" s="108">
        <f>ROUND(E159*1.18,2)</f>
        <v>10295.28</v>
      </c>
      <c r="E159" s="2">
        <v>8724.81</v>
      </c>
      <c r="F159" s="146" t="s">
        <v>275</v>
      </c>
    </row>
    <row r="160" spans="1:4" ht="12.75" customHeight="1">
      <c r="A160" s="103" t="s">
        <v>303</v>
      </c>
      <c r="B160" s="104" t="s">
        <v>277</v>
      </c>
      <c r="C160" s="104" t="s">
        <v>477</v>
      </c>
      <c r="D160" s="106">
        <f>ROUND(75217758.95/67649533.13*D159,2)</f>
        <v>11447.05</v>
      </c>
    </row>
    <row r="161" spans="1:4" ht="25.5">
      <c r="A161" s="103" t="s">
        <v>304</v>
      </c>
      <c r="B161" s="107" t="s">
        <v>279</v>
      </c>
      <c r="C161" s="104" t="s">
        <v>477</v>
      </c>
      <c r="D161" s="106">
        <f>ROUND(14455264.66/67649533.13*D159,2)</f>
        <v>2199.88</v>
      </c>
    </row>
    <row r="162" spans="1:4" ht="26.25" customHeight="1" thickBot="1">
      <c r="A162" s="147" t="s">
        <v>305</v>
      </c>
      <c r="B162" s="148" t="s">
        <v>281</v>
      </c>
      <c r="C162" s="149" t="s">
        <v>477</v>
      </c>
      <c r="D162" s="150">
        <v>0</v>
      </c>
    </row>
    <row r="163" spans="1:4" ht="37.5">
      <c r="A163" s="103" t="s">
        <v>306</v>
      </c>
      <c r="B163" s="105" t="s">
        <v>472</v>
      </c>
      <c r="C163" s="152" t="s">
        <v>307</v>
      </c>
      <c r="D163" s="106"/>
    </row>
    <row r="164" spans="1:4" ht="13.5" customHeight="1">
      <c r="A164" s="103" t="s">
        <v>308</v>
      </c>
      <c r="B164" s="105" t="s">
        <v>326</v>
      </c>
      <c r="C164" s="104" t="s">
        <v>355</v>
      </c>
      <c r="D164" s="106" t="s">
        <v>330</v>
      </c>
    </row>
    <row r="165" spans="1:4" ht="12.75">
      <c r="A165" s="103" t="s">
        <v>309</v>
      </c>
      <c r="B165" s="104" t="s">
        <v>264</v>
      </c>
      <c r="C165" s="104" t="s">
        <v>265</v>
      </c>
      <c r="D165" s="106">
        <f>ROUND(D170/3.83,1)</f>
        <v>0</v>
      </c>
    </row>
    <row r="166" spans="1:4" ht="12.75">
      <c r="A166" s="103" t="s">
        <v>310</v>
      </c>
      <c r="B166" s="104" t="s">
        <v>144</v>
      </c>
      <c r="C166" s="104" t="s">
        <v>477</v>
      </c>
      <c r="D166" s="106">
        <v>53.56</v>
      </c>
    </row>
    <row r="167" spans="1:4" ht="12.75" customHeight="1">
      <c r="A167" s="103" t="s">
        <v>311</v>
      </c>
      <c r="B167" s="104" t="s">
        <v>269</v>
      </c>
      <c r="C167" s="104" t="s">
        <v>477</v>
      </c>
      <c r="D167" s="106">
        <v>0</v>
      </c>
    </row>
    <row r="168" spans="1:4" ht="12.75" customHeight="1">
      <c r="A168" s="103" t="s">
        <v>312</v>
      </c>
      <c r="B168" s="104" t="s">
        <v>271</v>
      </c>
      <c r="C168" s="104" t="s">
        <v>477</v>
      </c>
      <c r="D168" s="106">
        <v>0</v>
      </c>
    </row>
    <row r="169" spans="1:4" ht="12.75" customHeight="1">
      <c r="A169" s="103" t="s">
        <v>313</v>
      </c>
      <c r="B169" s="104" t="s">
        <v>196</v>
      </c>
      <c r="C169" s="104" t="s">
        <v>477</v>
      </c>
      <c r="D169" s="106">
        <f>D166+D167-D168</f>
        <v>53.56</v>
      </c>
    </row>
    <row r="170" spans="1:6" ht="12.75" customHeight="1">
      <c r="A170" s="103" t="s">
        <v>314</v>
      </c>
      <c r="B170" s="104" t="s">
        <v>274</v>
      </c>
      <c r="C170" s="104" t="s">
        <v>477</v>
      </c>
      <c r="D170" s="108">
        <f>ROUND(E170*1.18,2)</f>
        <v>0</v>
      </c>
      <c r="F170" s="146" t="s">
        <v>275</v>
      </c>
    </row>
    <row r="171" spans="1:4" ht="12.75" customHeight="1">
      <c r="A171" s="103" t="s">
        <v>315</v>
      </c>
      <c r="B171" s="104" t="s">
        <v>277</v>
      </c>
      <c r="C171" s="104" t="s">
        <v>477</v>
      </c>
      <c r="D171" s="106">
        <f>ROUND(7063221.41/16105544.66*D170,2)</f>
        <v>0</v>
      </c>
    </row>
    <row r="172" spans="1:4" ht="25.5">
      <c r="A172" s="103" t="s">
        <v>316</v>
      </c>
      <c r="B172" s="107" t="s">
        <v>279</v>
      </c>
      <c r="C172" s="104" t="s">
        <v>477</v>
      </c>
      <c r="D172" s="106">
        <f>ROUND(9326800.88/16105544.66*D170,2)</f>
        <v>0</v>
      </c>
    </row>
    <row r="173" spans="1:4" ht="26.25" customHeight="1" thickBot="1">
      <c r="A173" s="147" t="s">
        <v>317</v>
      </c>
      <c r="B173" s="148" t="s">
        <v>281</v>
      </c>
      <c r="C173" s="149" t="s">
        <v>477</v>
      </c>
      <c r="D173" s="150">
        <v>0</v>
      </c>
    </row>
    <row r="174" spans="1:4" ht="12.75" customHeight="1">
      <c r="A174" s="130">
        <v>48</v>
      </c>
      <c r="B174" s="131" t="s">
        <v>248</v>
      </c>
      <c r="C174" s="131" t="s">
        <v>345</v>
      </c>
      <c r="D174" s="132">
        <v>1</v>
      </c>
    </row>
    <row r="175" spans="1:4" ht="12.75" customHeight="1">
      <c r="A175" s="130">
        <f>A174+1</f>
        <v>49</v>
      </c>
      <c r="B175" s="131" t="s">
        <v>249</v>
      </c>
      <c r="C175" s="131" t="s">
        <v>345</v>
      </c>
      <c r="D175" s="132">
        <f>D174</f>
        <v>1</v>
      </c>
    </row>
    <row r="176" spans="1:4" ht="12.75" customHeight="1">
      <c r="A176" s="130">
        <f>A175+1</f>
        <v>50</v>
      </c>
      <c r="B176" s="131" t="s">
        <v>250</v>
      </c>
      <c r="C176" s="131" t="s">
        <v>345</v>
      </c>
      <c r="D176" s="132">
        <v>0</v>
      </c>
    </row>
    <row r="177" spans="1:4" ht="15" customHeight="1">
      <c r="A177" s="130">
        <f>A176+1</f>
        <v>51</v>
      </c>
      <c r="B177" s="131" t="s">
        <v>251</v>
      </c>
      <c r="C177" s="131" t="s">
        <v>477</v>
      </c>
      <c r="D177" s="132">
        <v>6134.64</v>
      </c>
    </row>
    <row r="178" spans="1:4" ht="12.75" customHeight="1">
      <c r="A178" s="153" t="s">
        <v>318</v>
      </c>
      <c r="B178" s="154"/>
      <c r="C178" s="154"/>
      <c r="D178" s="155"/>
    </row>
    <row r="179" spans="1:4" ht="15" customHeight="1">
      <c r="A179" s="156">
        <v>52</v>
      </c>
      <c r="B179" s="157" t="s">
        <v>319</v>
      </c>
      <c r="C179" s="158" t="s">
        <v>345</v>
      </c>
      <c r="D179" s="159">
        <v>4</v>
      </c>
    </row>
    <row r="180" spans="1:4" ht="15">
      <c r="A180" s="156">
        <f>A179+1</f>
        <v>53</v>
      </c>
      <c r="B180" s="157" t="s">
        <v>320</v>
      </c>
      <c r="C180" s="158" t="s">
        <v>345</v>
      </c>
      <c r="D180" s="159">
        <v>1</v>
      </c>
    </row>
    <row r="181" spans="1:4" ht="27" customHeight="1">
      <c r="A181" s="156">
        <f>A180+1</f>
        <v>54</v>
      </c>
      <c r="B181" s="160" t="s">
        <v>321</v>
      </c>
      <c r="C181" s="158" t="s">
        <v>477</v>
      </c>
      <c r="D181" s="159">
        <v>0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162" customWidth="1"/>
    <col min="2" max="2" width="60.140625" style="162" customWidth="1"/>
    <col min="3" max="3" width="19.7109375" style="162" customWidth="1"/>
    <col min="4" max="4" width="14.57421875" style="162" customWidth="1"/>
    <col min="5" max="5" width="9.140625" style="163" hidden="1" customWidth="1"/>
    <col min="6" max="6" width="9.140625" style="162" hidden="1" customWidth="1"/>
    <col min="7" max="16384" width="9.140625" style="162" customWidth="1"/>
  </cols>
  <sheetData>
    <row r="1" ht="15.75">
      <c r="A1" s="161" t="s">
        <v>136</v>
      </c>
    </row>
    <row r="2" ht="16.5" thickBot="1">
      <c r="A2" s="161" t="s">
        <v>137</v>
      </c>
    </row>
    <row r="3" spans="1:4" ht="20.25" customHeight="1" thickBot="1">
      <c r="A3" s="357" t="s">
        <v>433</v>
      </c>
      <c r="B3" s="358"/>
      <c r="C3" s="358"/>
      <c r="D3" s="359"/>
    </row>
    <row r="4" spans="1:4" ht="36.75" customHeight="1">
      <c r="A4" s="164" t="s">
        <v>114</v>
      </c>
      <c r="B4" s="165" t="s">
        <v>351</v>
      </c>
      <c r="C4" s="165" t="s">
        <v>423</v>
      </c>
      <c r="D4" s="166" t="s">
        <v>353</v>
      </c>
    </row>
    <row r="5" spans="1:5" ht="15.75">
      <c r="A5" s="167" t="s">
        <v>101</v>
      </c>
      <c r="B5" s="168" t="s">
        <v>354</v>
      </c>
      <c r="C5" s="169" t="s">
        <v>355</v>
      </c>
      <c r="D5" s="170">
        <v>42825</v>
      </c>
      <c r="E5" s="163">
        <v>1</v>
      </c>
    </row>
    <row r="6" spans="1:5" ht="15.75">
      <c r="A6" s="167" t="s">
        <v>102</v>
      </c>
      <c r="B6" s="168" t="s">
        <v>139</v>
      </c>
      <c r="C6" s="169" t="s">
        <v>355</v>
      </c>
      <c r="D6" s="170" t="s">
        <v>434</v>
      </c>
      <c r="E6" s="163">
        <v>2</v>
      </c>
    </row>
    <row r="7" spans="1:5" ht="16.5" thickBot="1">
      <c r="A7" s="171" t="s">
        <v>103</v>
      </c>
      <c r="B7" s="172" t="s">
        <v>140</v>
      </c>
      <c r="C7" s="173" t="s">
        <v>355</v>
      </c>
      <c r="D7" s="174" t="s">
        <v>435</v>
      </c>
      <c r="E7" s="163">
        <v>3</v>
      </c>
    </row>
    <row r="8" spans="1:5" ht="27.75" customHeight="1">
      <c r="A8" s="175" t="s">
        <v>141</v>
      </c>
      <c r="B8" s="176"/>
      <c r="C8" s="176"/>
      <c r="D8" s="177"/>
      <c r="E8" s="162">
        <v>4</v>
      </c>
    </row>
    <row r="9" spans="1:5" ht="13.5">
      <c r="A9" s="178" t="s">
        <v>104</v>
      </c>
      <c r="B9" s="179" t="s">
        <v>142</v>
      </c>
      <c r="C9" s="180" t="s">
        <v>477</v>
      </c>
      <c r="D9" s="181">
        <v>0</v>
      </c>
      <c r="E9" s="162">
        <v>5</v>
      </c>
    </row>
    <row r="10" spans="1:5" ht="13.5">
      <c r="A10" s="178" t="s">
        <v>363</v>
      </c>
      <c r="B10" s="179" t="s">
        <v>143</v>
      </c>
      <c r="C10" s="180" t="s">
        <v>477</v>
      </c>
      <c r="D10" s="181">
        <v>0</v>
      </c>
      <c r="E10" s="162">
        <v>6</v>
      </c>
    </row>
    <row r="11" spans="1:5" ht="13.5">
      <c r="A11" s="178" t="s">
        <v>364</v>
      </c>
      <c r="B11" s="179" t="s">
        <v>144</v>
      </c>
      <c r="C11" s="180" t="s">
        <v>477</v>
      </c>
      <c r="D11" s="181">
        <v>25104.78</v>
      </c>
      <c r="E11" s="162">
        <v>7</v>
      </c>
    </row>
    <row r="12" spans="1:5" ht="25.5">
      <c r="A12" s="178" t="s">
        <v>366</v>
      </c>
      <c r="B12" s="182" t="s">
        <v>145</v>
      </c>
      <c r="C12" s="179" t="s">
        <v>477</v>
      </c>
      <c r="D12" s="181">
        <v>87546.54</v>
      </c>
      <c r="E12" s="162">
        <v>8</v>
      </c>
    </row>
    <row r="13" spans="1:5" ht="13.5">
      <c r="A13" s="178" t="s">
        <v>368</v>
      </c>
      <c r="B13" s="179" t="s">
        <v>146</v>
      </c>
      <c r="C13" s="180" t="s">
        <v>477</v>
      </c>
      <c r="D13" s="181">
        <v>87546.54</v>
      </c>
      <c r="E13" s="162">
        <v>9</v>
      </c>
    </row>
    <row r="14" spans="1:5" ht="13.5">
      <c r="A14" s="178" t="s">
        <v>370</v>
      </c>
      <c r="B14" s="179" t="s">
        <v>147</v>
      </c>
      <c r="C14" s="180" t="s">
        <v>477</v>
      </c>
      <c r="D14" s="181">
        <v>0</v>
      </c>
      <c r="E14" s="162">
        <v>10</v>
      </c>
    </row>
    <row r="15" spans="1:5" ht="12.75">
      <c r="A15" s="178" t="s">
        <v>372</v>
      </c>
      <c r="B15" s="179" t="s">
        <v>148</v>
      </c>
      <c r="C15" s="179" t="s">
        <v>477</v>
      </c>
      <c r="D15" s="181">
        <v>0</v>
      </c>
      <c r="E15" s="162">
        <v>11</v>
      </c>
    </row>
    <row r="16" spans="1:5" ht="12.75">
      <c r="A16" s="178" t="s">
        <v>442</v>
      </c>
      <c r="B16" s="179" t="s">
        <v>149</v>
      </c>
      <c r="C16" s="179" t="s">
        <v>477</v>
      </c>
      <c r="D16" s="181">
        <v>83086.9</v>
      </c>
      <c r="E16" s="162">
        <v>12</v>
      </c>
    </row>
    <row r="17" spans="1:5" ht="12.75">
      <c r="A17" s="178" t="s">
        <v>376</v>
      </c>
      <c r="B17" s="179" t="s">
        <v>150</v>
      </c>
      <c r="C17" s="179" t="s">
        <v>477</v>
      </c>
      <c r="D17" s="181">
        <v>83086.9</v>
      </c>
      <c r="E17" s="162">
        <v>13</v>
      </c>
    </row>
    <row r="18" spans="1:5" ht="12.75">
      <c r="A18" s="178" t="s">
        <v>378</v>
      </c>
      <c r="B18" s="179" t="s">
        <v>189</v>
      </c>
      <c r="C18" s="179" t="s">
        <v>477</v>
      </c>
      <c r="D18" s="181">
        <v>0</v>
      </c>
      <c r="E18" s="162">
        <v>14</v>
      </c>
    </row>
    <row r="19" spans="1:5" ht="12.75">
      <c r="A19" s="178" t="s">
        <v>380</v>
      </c>
      <c r="B19" s="179" t="s">
        <v>190</v>
      </c>
      <c r="C19" s="179" t="s">
        <v>477</v>
      </c>
      <c r="D19" s="181">
        <v>0</v>
      </c>
      <c r="E19" s="162">
        <v>15</v>
      </c>
    </row>
    <row r="20" spans="1:5" ht="13.5">
      <c r="A20" s="178" t="s">
        <v>382</v>
      </c>
      <c r="B20" s="179" t="s">
        <v>191</v>
      </c>
      <c r="C20" s="180" t="s">
        <v>477</v>
      </c>
      <c r="D20" s="181">
        <v>0</v>
      </c>
      <c r="E20" s="162">
        <v>16</v>
      </c>
    </row>
    <row r="21" spans="1:5" ht="13.5">
      <c r="A21" s="178" t="s">
        <v>384</v>
      </c>
      <c r="B21" s="179" t="s">
        <v>192</v>
      </c>
      <c r="C21" s="180" t="s">
        <v>477</v>
      </c>
      <c r="D21" s="181">
        <v>0</v>
      </c>
      <c r="E21" s="162">
        <v>17</v>
      </c>
    </row>
    <row r="22" spans="1:5" ht="13.5">
      <c r="A22" s="178" t="s">
        <v>386</v>
      </c>
      <c r="B22" s="179" t="s">
        <v>193</v>
      </c>
      <c r="C22" s="180" t="s">
        <v>477</v>
      </c>
      <c r="D22" s="181">
        <v>83086.9</v>
      </c>
      <c r="E22" s="162">
        <v>18</v>
      </c>
    </row>
    <row r="23" spans="1:5" ht="12.75">
      <c r="A23" s="178" t="s">
        <v>391</v>
      </c>
      <c r="B23" s="179" t="s">
        <v>194</v>
      </c>
      <c r="C23" s="179" t="s">
        <v>477</v>
      </c>
      <c r="D23" s="181">
        <v>0</v>
      </c>
      <c r="E23" s="162">
        <v>19</v>
      </c>
    </row>
    <row r="24" spans="1:5" ht="12.75">
      <c r="A24" s="178" t="s">
        <v>393</v>
      </c>
      <c r="B24" s="179" t="s">
        <v>195</v>
      </c>
      <c r="C24" s="179" t="s">
        <v>477</v>
      </c>
      <c r="D24" s="181">
        <v>0</v>
      </c>
      <c r="E24" s="162">
        <v>20</v>
      </c>
    </row>
    <row r="25" spans="1:5" ht="13.5" thickBot="1">
      <c r="A25" s="183" t="s">
        <v>395</v>
      </c>
      <c r="B25" s="184" t="s">
        <v>196</v>
      </c>
      <c r="C25" s="184" t="s">
        <v>477</v>
      </c>
      <c r="D25" s="294">
        <v>29564.42</v>
      </c>
      <c r="E25" s="162">
        <v>21</v>
      </c>
    </row>
    <row r="26" spans="1:5" ht="34.5" customHeight="1">
      <c r="A26" s="360" t="s">
        <v>197</v>
      </c>
      <c r="B26" s="361"/>
      <c r="C26" s="361"/>
      <c r="D26" s="362"/>
      <c r="E26" s="162">
        <v>22</v>
      </c>
    </row>
    <row r="27" spans="1:5" ht="28.5" customHeight="1">
      <c r="A27" s="185" t="s">
        <v>198</v>
      </c>
      <c r="B27" s="351" t="s">
        <v>199</v>
      </c>
      <c r="C27" s="352"/>
      <c r="D27" s="353"/>
      <c r="E27" s="163">
        <v>23</v>
      </c>
    </row>
    <row r="28" spans="1:5" ht="12.75" customHeight="1">
      <c r="A28" s="186" t="s">
        <v>200</v>
      </c>
      <c r="B28" s="187" t="s">
        <v>201</v>
      </c>
      <c r="C28" s="179" t="s">
        <v>477</v>
      </c>
      <c r="D28" s="181">
        <v>17227.03</v>
      </c>
      <c r="E28" s="163">
        <v>24</v>
      </c>
    </row>
    <row r="29" spans="1:5" ht="29.25" customHeight="1">
      <c r="A29" s="186" t="s">
        <v>202</v>
      </c>
      <c r="B29" s="351" t="s">
        <v>203</v>
      </c>
      <c r="C29" s="352"/>
      <c r="D29" s="353"/>
      <c r="E29" s="163">
        <v>25</v>
      </c>
    </row>
    <row r="30" spans="1:5" ht="12.75">
      <c r="A30" s="186" t="s">
        <v>204</v>
      </c>
      <c r="B30" s="187" t="s">
        <v>201</v>
      </c>
      <c r="C30" s="179" t="s">
        <v>477</v>
      </c>
      <c r="D30" s="181">
        <v>46284.68</v>
      </c>
      <c r="E30" s="163">
        <v>26</v>
      </c>
    </row>
    <row r="31" spans="1:5" ht="17.25" customHeight="1">
      <c r="A31" s="186" t="s">
        <v>205</v>
      </c>
      <c r="B31" s="351" t="s">
        <v>206</v>
      </c>
      <c r="C31" s="352"/>
      <c r="D31" s="353"/>
      <c r="E31" s="163">
        <v>27</v>
      </c>
    </row>
    <row r="32" spans="1:5" ht="12.75">
      <c r="A32" s="186" t="s">
        <v>207</v>
      </c>
      <c r="B32" s="187" t="s">
        <v>201</v>
      </c>
      <c r="C32" s="179" t="s">
        <v>477</v>
      </c>
      <c r="D32" s="181">
        <v>25658.61</v>
      </c>
      <c r="E32" s="163">
        <v>28</v>
      </c>
    </row>
    <row r="33" spans="1:5" ht="16.5" customHeight="1">
      <c r="A33" s="186" t="s">
        <v>208</v>
      </c>
      <c r="B33" s="351" t="s">
        <v>209</v>
      </c>
      <c r="C33" s="352"/>
      <c r="D33" s="353"/>
      <c r="E33" s="163">
        <v>29</v>
      </c>
    </row>
    <row r="34" spans="1:5" ht="12.75">
      <c r="A34" s="186" t="s">
        <v>210</v>
      </c>
      <c r="B34" s="187" t="s">
        <v>201</v>
      </c>
      <c r="C34" s="179" t="s">
        <v>477</v>
      </c>
      <c r="D34" s="181">
        <v>837.9</v>
      </c>
      <c r="E34" s="163">
        <v>30</v>
      </c>
    </row>
    <row r="35" spans="1:5" ht="16.5" customHeight="1">
      <c r="A35" s="186" t="s">
        <v>211</v>
      </c>
      <c r="B35" s="351" t="s">
        <v>225</v>
      </c>
      <c r="C35" s="352"/>
      <c r="D35" s="353"/>
      <c r="E35" s="163">
        <v>31</v>
      </c>
    </row>
    <row r="36" spans="1:5" ht="13.5" thickBot="1">
      <c r="A36" s="188" t="s">
        <v>226</v>
      </c>
      <c r="B36" s="189" t="s">
        <v>201</v>
      </c>
      <c r="C36" s="190" t="s">
        <v>477</v>
      </c>
      <c r="D36" s="191">
        <v>109226.92</v>
      </c>
      <c r="E36" s="163">
        <v>32</v>
      </c>
    </row>
    <row r="37" spans="1:5" ht="13.5" thickBot="1">
      <c r="A37" s="354" t="s">
        <v>227</v>
      </c>
      <c r="B37" s="355"/>
      <c r="C37" s="355"/>
      <c r="D37" s="356"/>
      <c r="E37" s="163">
        <v>33</v>
      </c>
    </row>
    <row r="38" spans="1:5" ht="12.75">
      <c r="A38" s="192">
        <v>1</v>
      </c>
      <c r="B38" s="193" t="s">
        <v>228</v>
      </c>
      <c r="C38" s="295" t="s">
        <v>229</v>
      </c>
      <c r="D38" s="296"/>
      <c r="E38" s="163">
        <v>34</v>
      </c>
    </row>
    <row r="39" spans="1:5" ht="12.75">
      <c r="A39" s="194"/>
      <c r="B39" s="195" t="s">
        <v>230</v>
      </c>
      <c r="C39" s="196" t="s">
        <v>231</v>
      </c>
      <c r="D39" s="197" t="s">
        <v>130</v>
      </c>
      <c r="E39" s="163">
        <v>35</v>
      </c>
    </row>
    <row r="40" spans="1:5" ht="12.75">
      <c r="A40" s="194"/>
      <c r="B40" s="195" t="s">
        <v>232</v>
      </c>
      <c r="C40" s="196" t="s">
        <v>231</v>
      </c>
      <c r="D40" s="197" t="s">
        <v>233</v>
      </c>
      <c r="E40" s="163">
        <v>36</v>
      </c>
    </row>
    <row r="41" spans="1:5" ht="13.5" thickBot="1">
      <c r="A41" s="198"/>
      <c r="B41" s="199" t="s">
        <v>234</v>
      </c>
      <c r="C41" s="200" t="s">
        <v>477</v>
      </c>
      <c r="D41" s="201">
        <v>0</v>
      </c>
      <c r="E41" s="163">
        <v>37</v>
      </c>
    </row>
    <row r="42" spans="1:5" ht="12.75">
      <c r="A42" s="192">
        <v>2</v>
      </c>
      <c r="B42" s="193" t="s">
        <v>228</v>
      </c>
      <c r="C42" s="295" t="s">
        <v>235</v>
      </c>
      <c r="D42" s="296"/>
      <c r="E42" s="163">
        <v>38</v>
      </c>
    </row>
    <row r="43" spans="1:5" ht="12.75">
      <c r="A43" s="194"/>
      <c r="B43" s="195" t="s">
        <v>230</v>
      </c>
      <c r="C43" s="196" t="s">
        <v>231</v>
      </c>
      <c r="D43" s="197" t="s">
        <v>268</v>
      </c>
      <c r="E43" s="163">
        <v>39</v>
      </c>
    </row>
    <row r="44" spans="1:5" ht="12.75">
      <c r="A44" s="194"/>
      <c r="B44" s="195" t="s">
        <v>232</v>
      </c>
      <c r="C44" s="196" t="s">
        <v>231</v>
      </c>
      <c r="D44" s="197" t="s">
        <v>233</v>
      </c>
      <c r="E44" s="163">
        <v>40</v>
      </c>
    </row>
    <row r="45" spans="1:5" ht="13.5" thickBot="1">
      <c r="A45" s="198"/>
      <c r="B45" s="199" t="s">
        <v>234</v>
      </c>
      <c r="C45" s="200" t="s">
        <v>477</v>
      </c>
      <c r="D45" s="201">
        <v>0</v>
      </c>
      <c r="E45" s="163">
        <v>41</v>
      </c>
    </row>
    <row r="46" spans="1:5" ht="12.75">
      <c r="A46" s="192">
        <v>3</v>
      </c>
      <c r="B46" s="193" t="s">
        <v>228</v>
      </c>
      <c r="C46" s="295" t="s">
        <v>237</v>
      </c>
      <c r="D46" s="296"/>
      <c r="E46" s="163">
        <v>42</v>
      </c>
    </row>
    <row r="47" spans="1:5" ht="12.75">
      <c r="A47" s="194"/>
      <c r="B47" s="195" t="s">
        <v>230</v>
      </c>
      <c r="C47" s="196" t="s">
        <v>231</v>
      </c>
      <c r="D47" s="197" t="s">
        <v>236</v>
      </c>
      <c r="E47" s="163">
        <v>43</v>
      </c>
    </row>
    <row r="48" spans="1:5" ht="12.75">
      <c r="A48" s="194"/>
      <c r="B48" s="195" t="s">
        <v>232</v>
      </c>
      <c r="C48" s="196" t="s">
        <v>231</v>
      </c>
      <c r="D48" s="197" t="s">
        <v>233</v>
      </c>
      <c r="E48" s="163">
        <v>44</v>
      </c>
    </row>
    <row r="49" spans="1:5" ht="13.5" thickBot="1">
      <c r="A49" s="198"/>
      <c r="B49" s="199" t="s">
        <v>234</v>
      </c>
      <c r="C49" s="200" t="s">
        <v>477</v>
      </c>
      <c r="D49" s="201">
        <v>0</v>
      </c>
      <c r="E49" s="163">
        <v>45</v>
      </c>
    </row>
    <row r="50" spans="1:5" ht="12.75">
      <c r="A50" s="192">
        <v>4</v>
      </c>
      <c r="B50" s="193" t="s">
        <v>228</v>
      </c>
      <c r="C50" s="295" t="s">
        <v>238</v>
      </c>
      <c r="D50" s="296"/>
      <c r="E50" s="163">
        <v>46</v>
      </c>
    </row>
    <row r="51" spans="1:5" ht="12.75">
      <c r="A51" s="194"/>
      <c r="B51" s="195" t="s">
        <v>230</v>
      </c>
      <c r="C51" s="196" t="s">
        <v>231</v>
      </c>
      <c r="D51" s="197" t="s">
        <v>239</v>
      </c>
      <c r="E51" s="163">
        <v>47</v>
      </c>
    </row>
    <row r="52" spans="1:5" ht="12.75">
      <c r="A52" s="194"/>
      <c r="B52" s="195" t="s">
        <v>232</v>
      </c>
      <c r="C52" s="196" t="s">
        <v>231</v>
      </c>
      <c r="D52" s="197" t="s">
        <v>233</v>
      </c>
      <c r="E52" s="163">
        <v>48</v>
      </c>
    </row>
    <row r="53" spans="1:5" ht="13.5" thickBot="1">
      <c r="A53" s="198"/>
      <c r="B53" s="199" t="s">
        <v>234</v>
      </c>
      <c r="C53" s="200" t="s">
        <v>477</v>
      </c>
      <c r="D53" s="201">
        <v>0</v>
      </c>
      <c r="E53" s="163">
        <v>49</v>
      </c>
    </row>
    <row r="54" spans="1:5" ht="26.25" customHeight="1">
      <c r="A54" s="192">
        <v>5</v>
      </c>
      <c r="B54" s="193" t="s">
        <v>228</v>
      </c>
      <c r="C54" s="363" t="s">
        <v>240</v>
      </c>
      <c r="D54" s="364"/>
      <c r="E54" s="163">
        <v>50</v>
      </c>
    </row>
    <row r="55" spans="1:5" ht="12.75">
      <c r="A55" s="194"/>
      <c r="B55" s="195" t="s">
        <v>230</v>
      </c>
      <c r="C55" s="196" t="s">
        <v>231</v>
      </c>
      <c r="D55" s="197" t="s">
        <v>241</v>
      </c>
      <c r="E55" s="163">
        <v>51</v>
      </c>
    </row>
    <row r="56" spans="1:5" ht="12.75">
      <c r="A56" s="194"/>
      <c r="B56" s="195" t="s">
        <v>232</v>
      </c>
      <c r="C56" s="196" t="s">
        <v>231</v>
      </c>
      <c r="D56" s="197" t="s">
        <v>233</v>
      </c>
      <c r="E56" s="163">
        <v>52</v>
      </c>
    </row>
    <row r="57" spans="1:5" ht="13.5" thickBot="1">
      <c r="A57" s="198"/>
      <c r="B57" s="199" t="s">
        <v>234</v>
      </c>
      <c r="C57" s="200" t="s">
        <v>477</v>
      </c>
      <c r="D57" s="201">
        <v>0</v>
      </c>
      <c r="E57" s="163">
        <v>53</v>
      </c>
    </row>
    <row r="58" spans="1:5" ht="64.5" customHeight="1">
      <c r="A58" s="192">
        <v>6</v>
      </c>
      <c r="B58" s="193" t="s">
        <v>228</v>
      </c>
      <c r="C58" s="363" t="s">
        <v>203</v>
      </c>
      <c r="D58" s="364"/>
      <c r="E58" s="163">
        <v>54</v>
      </c>
    </row>
    <row r="59" spans="1:5" ht="12.75">
      <c r="A59" s="194"/>
      <c r="B59" s="195" t="s">
        <v>230</v>
      </c>
      <c r="C59" s="196" t="s">
        <v>231</v>
      </c>
      <c r="D59" s="197" t="s">
        <v>243</v>
      </c>
      <c r="E59" s="163">
        <v>55</v>
      </c>
    </row>
    <row r="60" spans="1:5" ht="12.75">
      <c r="A60" s="194"/>
      <c r="B60" s="195" t="s">
        <v>232</v>
      </c>
      <c r="C60" s="196" t="s">
        <v>231</v>
      </c>
      <c r="D60" s="197" t="s">
        <v>233</v>
      </c>
      <c r="E60" s="163">
        <v>56</v>
      </c>
    </row>
    <row r="61" spans="1:5" ht="13.5" thickBot="1">
      <c r="A61" s="198"/>
      <c r="B61" s="199" t="s">
        <v>234</v>
      </c>
      <c r="C61" s="200" t="s">
        <v>477</v>
      </c>
      <c r="D61" s="201">
        <v>0</v>
      </c>
      <c r="E61" s="163">
        <v>57</v>
      </c>
    </row>
    <row r="62" spans="1:5" ht="54.75" customHeight="1">
      <c r="A62" s="192">
        <v>7</v>
      </c>
      <c r="B62" s="193" t="s">
        <v>228</v>
      </c>
      <c r="C62" s="363" t="s">
        <v>209</v>
      </c>
      <c r="D62" s="364"/>
      <c r="E62" s="163">
        <v>58</v>
      </c>
    </row>
    <row r="63" spans="1:5" ht="12.75">
      <c r="A63" s="194"/>
      <c r="B63" s="195" t="s">
        <v>230</v>
      </c>
      <c r="C63" s="196" t="s">
        <v>231</v>
      </c>
      <c r="D63" s="197" t="s">
        <v>130</v>
      </c>
      <c r="E63" s="163">
        <v>59</v>
      </c>
    </row>
    <row r="64" spans="1:5" ht="12.75">
      <c r="A64" s="194"/>
      <c r="B64" s="195" t="s">
        <v>232</v>
      </c>
      <c r="C64" s="196" t="s">
        <v>231</v>
      </c>
      <c r="D64" s="197" t="s">
        <v>233</v>
      </c>
      <c r="E64" s="163">
        <v>60</v>
      </c>
    </row>
    <row r="65" spans="1:5" ht="13.5" thickBot="1">
      <c r="A65" s="198"/>
      <c r="B65" s="199" t="s">
        <v>234</v>
      </c>
      <c r="C65" s="200" t="s">
        <v>477</v>
      </c>
      <c r="D65" s="201">
        <v>0</v>
      </c>
      <c r="E65" s="163">
        <v>61</v>
      </c>
    </row>
    <row r="66" spans="1:5" ht="27" customHeight="1">
      <c r="A66" s="192">
        <v>8</v>
      </c>
      <c r="B66" s="193" t="s">
        <v>228</v>
      </c>
      <c r="C66" s="363" t="s">
        <v>244</v>
      </c>
      <c r="D66" s="364"/>
      <c r="E66" s="163">
        <v>62</v>
      </c>
    </row>
    <row r="67" spans="1:5" ht="12.75">
      <c r="A67" s="194"/>
      <c r="B67" s="195" t="s">
        <v>230</v>
      </c>
      <c r="C67" s="365" t="s">
        <v>245</v>
      </c>
      <c r="D67" s="366"/>
      <c r="E67" s="163">
        <v>63</v>
      </c>
    </row>
    <row r="68" spans="1:5" ht="12.75">
      <c r="A68" s="194"/>
      <c r="B68" s="195" t="s">
        <v>232</v>
      </c>
      <c r="C68" s="196" t="s">
        <v>231</v>
      </c>
      <c r="D68" s="197" t="s">
        <v>233</v>
      </c>
      <c r="E68" s="163">
        <v>64</v>
      </c>
    </row>
    <row r="69" spans="1:5" ht="13.5" thickBot="1">
      <c r="A69" s="198"/>
      <c r="B69" s="199" t="s">
        <v>234</v>
      </c>
      <c r="C69" s="200" t="s">
        <v>477</v>
      </c>
      <c r="D69" s="201">
        <v>26.51</v>
      </c>
      <c r="E69" s="163">
        <v>65</v>
      </c>
    </row>
    <row r="70" spans="1:5" ht="29.25" customHeight="1">
      <c r="A70" s="192">
        <v>9</v>
      </c>
      <c r="B70" s="193" t="s">
        <v>228</v>
      </c>
      <c r="C70" s="363" t="s">
        <v>48</v>
      </c>
      <c r="D70" s="364"/>
      <c r="E70" s="163">
        <v>66</v>
      </c>
    </row>
    <row r="71" spans="1:5" ht="12.75">
      <c r="A71" s="194"/>
      <c r="B71" s="195" t="s">
        <v>230</v>
      </c>
      <c r="C71" s="196" t="s">
        <v>231</v>
      </c>
      <c r="D71" s="197" t="s">
        <v>239</v>
      </c>
      <c r="E71" s="163">
        <v>67</v>
      </c>
    </row>
    <row r="72" spans="1:5" ht="12.75">
      <c r="A72" s="194"/>
      <c r="B72" s="195" t="s">
        <v>232</v>
      </c>
      <c r="C72" s="196" t="s">
        <v>231</v>
      </c>
      <c r="D72" s="197" t="s">
        <v>233</v>
      </c>
      <c r="E72" s="163">
        <v>68</v>
      </c>
    </row>
    <row r="73" spans="1:5" ht="13.5" thickBot="1">
      <c r="A73" s="198"/>
      <c r="B73" s="199" t="s">
        <v>234</v>
      </c>
      <c r="C73" s="200" t="s">
        <v>477</v>
      </c>
      <c r="D73" s="201">
        <v>0</v>
      </c>
      <c r="E73" s="163">
        <v>69</v>
      </c>
    </row>
    <row r="74" spans="1:5" ht="30" customHeight="1">
      <c r="A74" s="192">
        <v>10</v>
      </c>
      <c r="B74" s="193" t="s">
        <v>228</v>
      </c>
      <c r="C74" s="363" t="s">
        <v>49</v>
      </c>
      <c r="D74" s="364"/>
      <c r="E74" s="163">
        <v>70</v>
      </c>
    </row>
    <row r="75" spans="1:5" ht="12.75">
      <c r="A75" s="194"/>
      <c r="B75" s="195" t="s">
        <v>230</v>
      </c>
      <c r="C75" s="196" t="s">
        <v>231</v>
      </c>
      <c r="D75" s="197" t="s">
        <v>130</v>
      </c>
      <c r="E75" s="163">
        <v>71</v>
      </c>
    </row>
    <row r="76" spans="1:5" ht="12.75">
      <c r="A76" s="194"/>
      <c r="B76" s="195" t="s">
        <v>232</v>
      </c>
      <c r="C76" s="196" t="s">
        <v>231</v>
      </c>
      <c r="D76" s="197" t="s">
        <v>233</v>
      </c>
      <c r="E76" s="163">
        <v>72</v>
      </c>
    </row>
    <row r="77" spans="1:5" ht="13.5" thickBot="1">
      <c r="A77" s="198"/>
      <c r="B77" s="199" t="s">
        <v>234</v>
      </c>
      <c r="C77" s="200" t="s">
        <v>477</v>
      </c>
      <c r="D77" s="201">
        <v>0.39</v>
      </c>
      <c r="E77" s="163">
        <v>73</v>
      </c>
    </row>
    <row r="78" spans="1:5" ht="41.25" customHeight="1">
      <c r="A78" s="192">
        <v>11</v>
      </c>
      <c r="B78" s="193" t="s">
        <v>228</v>
      </c>
      <c r="C78" s="363" t="s">
        <v>50</v>
      </c>
      <c r="D78" s="364"/>
      <c r="E78" s="163">
        <v>74</v>
      </c>
    </row>
    <row r="79" spans="1:5" ht="12.75">
      <c r="A79" s="194"/>
      <c r="B79" s="195" t="s">
        <v>230</v>
      </c>
      <c r="C79" s="196" t="s">
        <v>231</v>
      </c>
      <c r="D79" s="197" t="s">
        <v>130</v>
      </c>
      <c r="E79" s="163">
        <v>75</v>
      </c>
    </row>
    <row r="80" spans="1:5" ht="12.75">
      <c r="A80" s="194"/>
      <c r="B80" s="195" t="s">
        <v>232</v>
      </c>
      <c r="C80" s="196" t="s">
        <v>231</v>
      </c>
      <c r="D80" s="197" t="s">
        <v>233</v>
      </c>
      <c r="E80" s="163">
        <v>76</v>
      </c>
    </row>
    <row r="81" spans="1:5" ht="13.5" thickBot="1">
      <c r="A81" s="198"/>
      <c r="B81" s="199" t="s">
        <v>234</v>
      </c>
      <c r="C81" s="200" t="s">
        <v>477</v>
      </c>
      <c r="D81" s="201">
        <v>0</v>
      </c>
      <c r="E81" s="163">
        <v>77</v>
      </c>
    </row>
    <row r="82" spans="1:5" s="207" customFormat="1" ht="12.75">
      <c r="A82" s="202" t="s">
        <v>247</v>
      </c>
      <c r="B82" s="203"/>
      <c r="C82" s="204"/>
      <c r="D82" s="205"/>
      <c r="E82" s="206">
        <v>78</v>
      </c>
    </row>
    <row r="83" spans="1:5" ht="12.75">
      <c r="A83" s="208">
        <v>27</v>
      </c>
      <c r="B83" s="209" t="s">
        <v>248</v>
      </c>
      <c r="C83" s="210" t="s">
        <v>345</v>
      </c>
      <c r="D83" s="211">
        <v>1</v>
      </c>
      <c r="E83" s="163">
        <v>79</v>
      </c>
    </row>
    <row r="84" spans="1:5" ht="12.75">
      <c r="A84" s="208">
        <v>28</v>
      </c>
      <c r="B84" s="209" t="s">
        <v>249</v>
      </c>
      <c r="C84" s="210" t="s">
        <v>345</v>
      </c>
      <c r="D84" s="211">
        <v>1</v>
      </c>
      <c r="E84" s="163">
        <v>80</v>
      </c>
    </row>
    <row r="85" spans="1:5" ht="12.75">
      <c r="A85" s="208">
        <v>29</v>
      </c>
      <c r="B85" s="209" t="s">
        <v>250</v>
      </c>
      <c r="C85" s="210" t="s">
        <v>345</v>
      </c>
      <c r="D85" s="211">
        <v>0</v>
      </c>
      <c r="E85" s="163">
        <v>81</v>
      </c>
    </row>
    <row r="86" spans="1:5" ht="13.5" thickBot="1">
      <c r="A86" s="208">
        <v>30</v>
      </c>
      <c r="B86" s="212" t="s">
        <v>251</v>
      </c>
      <c r="C86" s="213" t="s">
        <v>477</v>
      </c>
      <c r="D86" s="214">
        <v>0</v>
      </c>
      <c r="E86" s="163">
        <v>82</v>
      </c>
    </row>
    <row r="87" spans="1:5" s="207" customFormat="1" ht="17.25" customHeight="1">
      <c r="A87" s="367" t="s">
        <v>252</v>
      </c>
      <c r="B87" s="368"/>
      <c r="C87" s="368"/>
      <c r="D87" s="369"/>
      <c r="E87" s="206">
        <v>83</v>
      </c>
    </row>
    <row r="88" spans="1:5" ht="25.5">
      <c r="A88" s="215">
        <v>31</v>
      </c>
      <c r="B88" s="216" t="s">
        <v>253</v>
      </c>
      <c r="C88" s="217" t="s">
        <v>477</v>
      </c>
      <c r="D88" s="218">
        <v>81305.75</v>
      </c>
      <c r="E88" s="163">
        <v>84</v>
      </c>
    </row>
    <row r="89" spans="1:5" ht="12.75">
      <c r="A89" s="215">
        <v>32</v>
      </c>
      <c r="B89" s="217" t="s">
        <v>254</v>
      </c>
      <c r="C89" s="217" t="s">
        <v>477</v>
      </c>
      <c r="D89" s="218">
        <v>579.15</v>
      </c>
      <c r="E89" s="163">
        <v>85</v>
      </c>
    </row>
    <row r="90" spans="1:5" ht="12.75">
      <c r="A90" s="215">
        <v>33</v>
      </c>
      <c r="B90" s="217" t="s">
        <v>255</v>
      </c>
      <c r="C90" s="217" t="s">
        <v>477</v>
      </c>
      <c r="D90" s="218">
        <v>81884.9</v>
      </c>
      <c r="E90" s="163">
        <v>86</v>
      </c>
    </row>
    <row r="91" spans="1:5" ht="12.75" customHeight="1">
      <c r="A91" s="215">
        <v>34</v>
      </c>
      <c r="B91" s="216" t="s">
        <v>256</v>
      </c>
      <c r="C91" s="217" t="s">
        <v>477</v>
      </c>
      <c r="D91" s="218">
        <v>129154.19</v>
      </c>
      <c r="E91" s="163">
        <v>87</v>
      </c>
    </row>
    <row r="92" spans="1:5" ht="12.75" customHeight="1">
      <c r="A92" s="215">
        <v>35</v>
      </c>
      <c r="B92" s="217" t="s">
        <v>257</v>
      </c>
      <c r="C92" s="217" t="s">
        <v>477</v>
      </c>
      <c r="D92" s="218">
        <v>31</v>
      </c>
      <c r="E92" s="163">
        <v>88</v>
      </c>
    </row>
    <row r="93" spans="1:5" ht="13.5" thickBot="1">
      <c r="A93" s="219">
        <v>36</v>
      </c>
      <c r="B93" s="220" t="s">
        <v>258</v>
      </c>
      <c r="C93" s="220" t="s">
        <v>477</v>
      </c>
      <c r="D93" s="221">
        <v>129185.19</v>
      </c>
      <c r="E93" s="163">
        <v>89</v>
      </c>
    </row>
    <row r="94" spans="1:5" s="207" customFormat="1" ht="29.25" customHeight="1">
      <c r="A94" s="222" t="s">
        <v>259</v>
      </c>
      <c r="B94" s="223"/>
      <c r="C94" s="224"/>
      <c r="D94" s="225"/>
      <c r="E94" s="206">
        <v>90</v>
      </c>
    </row>
    <row r="95" spans="1:5" s="207" customFormat="1" ht="39.75" customHeight="1">
      <c r="A95" s="226" t="s">
        <v>260</v>
      </c>
      <c r="B95" s="227" t="s">
        <v>472</v>
      </c>
      <c r="C95" s="370" t="s">
        <v>261</v>
      </c>
      <c r="D95" s="371"/>
      <c r="E95" s="206">
        <v>91</v>
      </c>
    </row>
    <row r="96" spans="1:5" s="207" customFormat="1" ht="15" customHeight="1">
      <c r="A96" s="226" t="s">
        <v>262</v>
      </c>
      <c r="B96" s="227" t="s">
        <v>326</v>
      </c>
      <c r="C96" s="179" t="s">
        <v>355</v>
      </c>
      <c r="D96" s="228" t="s">
        <v>329</v>
      </c>
      <c r="E96" s="206">
        <v>92</v>
      </c>
    </row>
    <row r="97" spans="1:5" ht="15" customHeight="1">
      <c r="A97" s="226" t="s">
        <v>263</v>
      </c>
      <c r="B97" s="229" t="s">
        <v>264</v>
      </c>
      <c r="C97" s="179" t="s">
        <v>265</v>
      </c>
      <c r="D97" s="181">
        <v>99.7</v>
      </c>
      <c r="E97" s="163">
        <v>93</v>
      </c>
    </row>
    <row r="98" spans="1:5" ht="15" customHeight="1">
      <c r="A98" s="226" t="s">
        <v>266</v>
      </c>
      <c r="B98" s="229" t="s">
        <v>144</v>
      </c>
      <c r="C98" s="179" t="s">
        <v>477</v>
      </c>
      <c r="D98" s="181">
        <v>57774.39</v>
      </c>
      <c r="E98" s="163">
        <v>94</v>
      </c>
    </row>
    <row r="99" spans="1:5" ht="15" customHeight="1">
      <c r="A99" s="226" t="s">
        <v>267</v>
      </c>
      <c r="B99" s="229" t="s">
        <v>269</v>
      </c>
      <c r="C99" s="179" t="s">
        <v>477</v>
      </c>
      <c r="D99" s="181">
        <v>169585.69</v>
      </c>
      <c r="E99" s="163">
        <v>95</v>
      </c>
    </row>
    <row r="100" spans="1:5" ht="15" customHeight="1">
      <c r="A100" s="226" t="s">
        <v>270</v>
      </c>
      <c r="B100" s="229" t="s">
        <v>271</v>
      </c>
      <c r="C100" s="179" t="s">
        <v>477</v>
      </c>
      <c r="D100" s="181">
        <v>160791.45</v>
      </c>
      <c r="E100" s="163">
        <v>96</v>
      </c>
    </row>
    <row r="101" spans="1:5" ht="15" customHeight="1">
      <c r="A101" s="226" t="s">
        <v>272</v>
      </c>
      <c r="B101" s="229" t="s">
        <v>196</v>
      </c>
      <c r="C101" s="179" t="s">
        <v>477</v>
      </c>
      <c r="D101" s="181">
        <v>66568.63</v>
      </c>
      <c r="E101" s="163">
        <v>97</v>
      </c>
    </row>
    <row r="102" spans="1:5" ht="15" customHeight="1">
      <c r="A102" s="226" t="s">
        <v>273</v>
      </c>
      <c r="B102" s="229" t="s">
        <v>274</v>
      </c>
      <c r="C102" s="179" t="s">
        <v>477</v>
      </c>
      <c r="D102" s="181">
        <v>169585.69</v>
      </c>
      <c r="E102" s="163">
        <v>98</v>
      </c>
    </row>
    <row r="103" spans="1:5" ht="15" customHeight="1">
      <c r="A103" s="226" t="s">
        <v>276</v>
      </c>
      <c r="B103" s="229" t="s">
        <v>277</v>
      </c>
      <c r="C103" s="179" t="s">
        <v>477</v>
      </c>
      <c r="D103" s="181">
        <v>176755.98</v>
      </c>
      <c r="E103" s="163">
        <v>99</v>
      </c>
    </row>
    <row r="104" spans="1:5" ht="15" customHeight="1">
      <c r="A104" s="226" t="s">
        <v>278</v>
      </c>
      <c r="B104" s="230" t="s">
        <v>279</v>
      </c>
      <c r="C104" s="179" t="s">
        <v>477</v>
      </c>
      <c r="D104" s="181">
        <v>52147.67</v>
      </c>
      <c r="E104" s="163">
        <v>100</v>
      </c>
    </row>
    <row r="105" spans="1:5" ht="15" customHeight="1" thickBot="1">
      <c r="A105" s="188" t="s">
        <v>280</v>
      </c>
      <c r="B105" s="231" t="s">
        <v>281</v>
      </c>
      <c r="C105" s="190" t="s">
        <v>477</v>
      </c>
      <c r="D105" s="191">
        <v>0</v>
      </c>
      <c r="E105" s="163">
        <v>101</v>
      </c>
    </row>
    <row r="106" spans="1:5" s="207" customFormat="1" ht="36" customHeight="1">
      <c r="A106" s="232" t="s">
        <v>282</v>
      </c>
      <c r="B106" s="233" t="s">
        <v>472</v>
      </c>
      <c r="C106" s="372" t="s">
        <v>108</v>
      </c>
      <c r="D106" s="373"/>
      <c r="E106" s="206">
        <v>102</v>
      </c>
    </row>
    <row r="107" spans="1:5" s="207" customFormat="1" ht="15" customHeight="1">
      <c r="A107" s="178" t="s">
        <v>283</v>
      </c>
      <c r="B107" s="180" t="s">
        <v>326</v>
      </c>
      <c r="C107" s="179" t="s">
        <v>355</v>
      </c>
      <c r="D107" s="228" t="s">
        <v>284</v>
      </c>
      <c r="E107" s="206">
        <v>103</v>
      </c>
    </row>
    <row r="108" spans="1:5" ht="15" customHeight="1">
      <c r="A108" s="178" t="s">
        <v>285</v>
      </c>
      <c r="B108" s="179" t="s">
        <v>264</v>
      </c>
      <c r="C108" s="179" t="s">
        <v>265</v>
      </c>
      <c r="D108" s="181">
        <v>1417</v>
      </c>
      <c r="E108" s="163">
        <v>104</v>
      </c>
    </row>
    <row r="109" spans="1:5" ht="15" customHeight="1">
      <c r="A109" s="178" t="s">
        <v>286</v>
      </c>
      <c r="B109" s="179" t="s">
        <v>144</v>
      </c>
      <c r="C109" s="179" t="s">
        <v>477</v>
      </c>
      <c r="D109" s="181">
        <v>13830.17</v>
      </c>
      <c r="E109" s="163">
        <v>105</v>
      </c>
    </row>
    <row r="110" spans="1:5" ht="15" customHeight="1">
      <c r="A110" s="178" t="s">
        <v>287</v>
      </c>
      <c r="B110" s="179" t="s">
        <v>269</v>
      </c>
      <c r="C110" s="179" t="s">
        <v>477</v>
      </c>
      <c r="D110" s="181">
        <v>43620.87</v>
      </c>
      <c r="E110" s="163">
        <v>106</v>
      </c>
    </row>
    <row r="111" spans="1:5" ht="15" customHeight="1">
      <c r="A111" s="178" t="s">
        <v>288</v>
      </c>
      <c r="B111" s="179" t="s">
        <v>271</v>
      </c>
      <c r="C111" s="179" t="s">
        <v>477</v>
      </c>
      <c r="D111" s="181">
        <v>30728.1</v>
      </c>
      <c r="E111" s="163">
        <v>107</v>
      </c>
    </row>
    <row r="112" spans="1:5" ht="15" customHeight="1">
      <c r="A112" s="178" t="s">
        <v>289</v>
      </c>
      <c r="B112" s="179" t="s">
        <v>196</v>
      </c>
      <c r="C112" s="179" t="s">
        <v>477</v>
      </c>
      <c r="D112" s="181">
        <v>26722.94</v>
      </c>
      <c r="E112" s="163">
        <v>108</v>
      </c>
    </row>
    <row r="113" spans="1:5" ht="15" customHeight="1">
      <c r="A113" s="178" t="s">
        <v>290</v>
      </c>
      <c r="B113" s="179" t="s">
        <v>274</v>
      </c>
      <c r="C113" s="179" t="s">
        <v>477</v>
      </c>
      <c r="D113" s="181">
        <v>43621.69</v>
      </c>
      <c r="E113" s="163">
        <v>109</v>
      </c>
    </row>
    <row r="114" spans="1:5" ht="15" customHeight="1">
      <c r="A114" s="178" t="s">
        <v>291</v>
      </c>
      <c r="B114" s="179" t="s">
        <v>277</v>
      </c>
      <c r="C114" s="179" t="s">
        <v>477</v>
      </c>
      <c r="D114" s="181">
        <v>44087.09</v>
      </c>
      <c r="E114" s="163">
        <v>110</v>
      </c>
    </row>
    <row r="115" spans="1:5" ht="15" customHeight="1">
      <c r="A115" s="178" t="s">
        <v>292</v>
      </c>
      <c r="B115" s="182" t="s">
        <v>279</v>
      </c>
      <c r="C115" s="179" t="s">
        <v>477</v>
      </c>
      <c r="D115" s="181">
        <v>11202.29</v>
      </c>
      <c r="E115" s="163">
        <v>111</v>
      </c>
    </row>
    <row r="116" spans="1:5" ht="26.25" thickBot="1">
      <c r="A116" s="234" t="s">
        <v>293</v>
      </c>
      <c r="B116" s="235" t="s">
        <v>281</v>
      </c>
      <c r="C116" s="190" t="s">
        <v>477</v>
      </c>
      <c r="D116" s="191">
        <v>0</v>
      </c>
      <c r="E116" s="163">
        <v>112</v>
      </c>
    </row>
    <row r="117" spans="1:5" s="207" customFormat="1" ht="27" customHeight="1">
      <c r="A117" s="232" t="s">
        <v>294</v>
      </c>
      <c r="B117" s="233" t="s">
        <v>472</v>
      </c>
      <c r="C117" s="372" t="s">
        <v>295</v>
      </c>
      <c r="D117" s="373"/>
      <c r="E117" s="206">
        <v>113</v>
      </c>
    </row>
    <row r="118" spans="1:5" s="207" customFormat="1" ht="13.5">
      <c r="A118" s="178" t="s">
        <v>296</v>
      </c>
      <c r="B118" s="180" t="s">
        <v>326</v>
      </c>
      <c r="C118" s="179" t="s">
        <v>355</v>
      </c>
      <c r="D118" s="228" t="s">
        <v>284</v>
      </c>
      <c r="E118" s="206">
        <v>114</v>
      </c>
    </row>
    <row r="119" spans="1:5" ht="12.75">
      <c r="A119" s="178" t="s">
        <v>297</v>
      </c>
      <c r="B119" s="179" t="s">
        <v>264</v>
      </c>
      <c r="C119" s="179" t="s">
        <v>265</v>
      </c>
      <c r="D119" s="181">
        <v>1344</v>
      </c>
      <c r="E119" s="163">
        <v>115</v>
      </c>
    </row>
    <row r="120" spans="1:5" ht="12.75">
      <c r="A120" s="178" t="s">
        <v>298</v>
      </c>
      <c r="B120" s="179" t="s">
        <v>144</v>
      </c>
      <c r="C120" s="179" t="s">
        <v>477</v>
      </c>
      <c r="D120" s="181">
        <v>9701.19</v>
      </c>
      <c r="E120" s="163">
        <v>116</v>
      </c>
    </row>
    <row r="121" spans="1:5" ht="12.75" customHeight="1">
      <c r="A121" s="178" t="s">
        <v>299</v>
      </c>
      <c r="B121" s="179" t="s">
        <v>269</v>
      </c>
      <c r="C121" s="179" t="s">
        <v>477</v>
      </c>
      <c r="D121" s="181">
        <v>29553.69</v>
      </c>
      <c r="E121" s="163">
        <v>117</v>
      </c>
    </row>
    <row r="122" spans="1:5" ht="12.75" customHeight="1">
      <c r="A122" s="178" t="s">
        <v>300</v>
      </c>
      <c r="B122" s="179" t="s">
        <v>271</v>
      </c>
      <c r="C122" s="179" t="s">
        <v>477</v>
      </c>
      <c r="D122" s="181">
        <v>21430.6</v>
      </c>
      <c r="E122" s="163">
        <v>118</v>
      </c>
    </row>
    <row r="123" spans="1:5" ht="12.75" customHeight="1">
      <c r="A123" s="178" t="s">
        <v>301</v>
      </c>
      <c r="B123" s="179" t="s">
        <v>196</v>
      </c>
      <c r="C123" s="179" t="s">
        <v>477</v>
      </c>
      <c r="D123" s="181">
        <v>17824.28</v>
      </c>
      <c r="E123" s="163">
        <v>119</v>
      </c>
    </row>
    <row r="124" spans="1:5" ht="12.75" customHeight="1">
      <c r="A124" s="178" t="s">
        <v>302</v>
      </c>
      <c r="B124" s="179" t="s">
        <v>274</v>
      </c>
      <c r="C124" s="179" t="s">
        <v>477</v>
      </c>
      <c r="D124" s="181">
        <v>29554.31</v>
      </c>
      <c r="E124" s="163">
        <v>120</v>
      </c>
    </row>
    <row r="125" spans="1:5" ht="12.75" customHeight="1">
      <c r="A125" s="178" t="s">
        <v>303</v>
      </c>
      <c r="B125" s="179" t="s">
        <v>277</v>
      </c>
      <c r="C125" s="179" t="s">
        <v>477</v>
      </c>
      <c r="D125" s="181">
        <v>30608.96</v>
      </c>
      <c r="E125" s="163">
        <v>121</v>
      </c>
    </row>
    <row r="126" spans="1:5" ht="25.5">
      <c r="A126" s="178" t="s">
        <v>304</v>
      </c>
      <c r="B126" s="182" t="s">
        <v>279</v>
      </c>
      <c r="C126" s="179" t="s">
        <v>477</v>
      </c>
      <c r="D126" s="181">
        <v>7471.96</v>
      </c>
      <c r="E126" s="163">
        <v>122</v>
      </c>
    </row>
    <row r="127" spans="1:5" ht="26.25" customHeight="1" thickBot="1">
      <c r="A127" s="234" t="s">
        <v>305</v>
      </c>
      <c r="B127" s="235" t="s">
        <v>281</v>
      </c>
      <c r="C127" s="190" t="s">
        <v>477</v>
      </c>
      <c r="D127" s="191">
        <v>0</v>
      </c>
      <c r="E127" s="163">
        <v>123</v>
      </c>
    </row>
    <row r="128" spans="1:5" s="207" customFormat="1" ht="37.5" customHeight="1">
      <c r="A128" s="232" t="s">
        <v>306</v>
      </c>
      <c r="B128" s="233" t="s">
        <v>472</v>
      </c>
      <c r="C128" s="374" t="s">
        <v>307</v>
      </c>
      <c r="D128" s="375"/>
      <c r="E128" s="206">
        <v>124</v>
      </c>
    </row>
    <row r="129" spans="1:5" s="207" customFormat="1" ht="13.5" customHeight="1">
      <c r="A129" s="178" t="s">
        <v>308</v>
      </c>
      <c r="B129" s="180" t="s">
        <v>326</v>
      </c>
      <c r="C129" s="179" t="s">
        <v>355</v>
      </c>
      <c r="D129" s="228" t="s">
        <v>330</v>
      </c>
      <c r="E129" s="206">
        <v>125</v>
      </c>
    </row>
    <row r="130" spans="1:5" ht="12.75">
      <c r="A130" s="178" t="s">
        <v>309</v>
      </c>
      <c r="B130" s="179" t="s">
        <v>264</v>
      </c>
      <c r="C130" s="179" t="s">
        <v>265</v>
      </c>
      <c r="D130" s="181">
        <v>14553</v>
      </c>
      <c r="E130" s="163">
        <v>126</v>
      </c>
    </row>
    <row r="131" spans="1:5" ht="12.75">
      <c r="A131" s="178" t="s">
        <v>310</v>
      </c>
      <c r="B131" s="179" t="s">
        <v>144</v>
      </c>
      <c r="C131" s="179" t="s">
        <v>477</v>
      </c>
      <c r="D131" s="181">
        <v>0</v>
      </c>
      <c r="E131" s="163">
        <v>127</v>
      </c>
    </row>
    <row r="132" spans="1:5" ht="12.75" customHeight="1">
      <c r="A132" s="178" t="s">
        <v>311</v>
      </c>
      <c r="B132" s="179" t="s">
        <v>269</v>
      </c>
      <c r="C132" s="179" t="s">
        <v>477</v>
      </c>
      <c r="D132" s="181">
        <v>55716.33</v>
      </c>
      <c r="E132" s="163">
        <v>128</v>
      </c>
    </row>
    <row r="133" spans="1:5" ht="12.75" customHeight="1">
      <c r="A133" s="178" t="s">
        <v>312</v>
      </c>
      <c r="B133" s="179" t="s">
        <v>271</v>
      </c>
      <c r="C133" s="179" t="s">
        <v>477</v>
      </c>
      <c r="D133" s="181">
        <v>37677.99</v>
      </c>
      <c r="E133" s="163">
        <v>129</v>
      </c>
    </row>
    <row r="134" spans="1:5" ht="12.75" customHeight="1">
      <c r="A134" s="178" t="s">
        <v>313</v>
      </c>
      <c r="B134" s="179" t="s">
        <v>196</v>
      </c>
      <c r="C134" s="179" t="s">
        <v>477</v>
      </c>
      <c r="D134" s="181">
        <v>18038.34</v>
      </c>
      <c r="E134" s="163">
        <v>130</v>
      </c>
    </row>
    <row r="135" spans="1:5" ht="12.75" customHeight="1">
      <c r="A135" s="178" t="s">
        <v>314</v>
      </c>
      <c r="B135" s="179" t="s">
        <v>274</v>
      </c>
      <c r="C135" s="179" t="s">
        <v>477</v>
      </c>
      <c r="D135" s="181">
        <v>57338.67</v>
      </c>
      <c r="E135" s="163">
        <v>131</v>
      </c>
    </row>
    <row r="136" spans="1:5" ht="12.75" customHeight="1">
      <c r="A136" s="178" t="s">
        <v>315</v>
      </c>
      <c r="B136" s="179" t="s">
        <v>277</v>
      </c>
      <c r="C136" s="179" t="s">
        <v>477</v>
      </c>
      <c r="D136" s="181">
        <v>48530.1</v>
      </c>
      <c r="E136" s="163">
        <v>132</v>
      </c>
    </row>
    <row r="137" spans="1:5" ht="25.5">
      <c r="A137" s="178" t="s">
        <v>316</v>
      </c>
      <c r="B137" s="182" t="s">
        <v>279</v>
      </c>
      <c r="C137" s="179" t="s">
        <v>477</v>
      </c>
      <c r="D137" s="181">
        <v>28676.92</v>
      </c>
      <c r="E137" s="163">
        <v>133</v>
      </c>
    </row>
    <row r="138" spans="1:5" ht="26.25" customHeight="1" thickBot="1">
      <c r="A138" s="234" t="s">
        <v>317</v>
      </c>
      <c r="B138" s="235" t="s">
        <v>281</v>
      </c>
      <c r="C138" s="190" t="s">
        <v>477</v>
      </c>
      <c r="D138" s="191">
        <v>0</v>
      </c>
      <c r="E138" s="163">
        <v>134</v>
      </c>
    </row>
    <row r="139" spans="1:5" ht="12.75" customHeight="1">
      <c r="A139" s="236">
        <v>48</v>
      </c>
      <c r="B139" s="237" t="s">
        <v>248</v>
      </c>
      <c r="C139" s="237" t="s">
        <v>345</v>
      </c>
      <c r="D139" s="238">
        <v>2</v>
      </c>
      <c r="E139" s="163">
        <v>135</v>
      </c>
    </row>
    <row r="140" spans="1:5" ht="12.75" customHeight="1">
      <c r="A140" s="239">
        <v>49</v>
      </c>
      <c r="B140" s="210" t="s">
        <v>249</v>
      </c>
      <c r="C140" s="210" t="s">
        <v>345</v>
      </c>
      <c r="D140" s="211">
        <v>2</v>
      </c>
      <c r="E140" s="163">
        <v>136</v>
      </c>
    </row>
    <row r="141" spans="1:5" ht="12.75" customHeight="1">
      <c r="A141" s="239">
        <v>50</v>
      </c>
      <c r="B141" s="210" t="s">
        <v>250</v>
      </c>
      <c r="C141" s="210" t="s">
        <v>345</v>
      </c>
      <c r="D141" s="211">
        <v>0</v>
      </c>
      <c r="E141" s="163">
        <v>137</v>
      </c>
    </row>
    <row r="142" spans="1:5" ht="15" customHeight="1" thickBot="1">
      <c r="A142" s="240">
        <v>51</v>
      </c>
      <c r="B142" s="213" t="s">
        <v>251</v>
      </c>
      <c r="C142" s="213" t="s">
        <v>477</v>
      </c>
      <c r="D142" s="214">
        <v>1229.44</v>
      </c>
      <c r="E142" s="163">
        <v>138</v>
      </c>
    </row>
    <row r="143" spans="1:5" s="207" customFormat="1" ht="12.75" customHeight="1">
      <c r="A143" s="241" t="s">
        <v>318</v>
      </c>
      <c r="B143" s="242"/>
      <c r="C143" s="242"/>
      <c r="D143" s="243"/>
      <c r="E143" s="206">
        <v>139</v>
      </c>
    </row>
    <row r="144" spans="1:5" ht="15" customHeight="1">
      <c r="A144" s="244">
        <v>52</v>
      </c>
      <c r="B144" s="245" t="s">
        <v>319</v>
      </c>
      <c r="C144" s="246" t="s">
        <v>345</v>
      </c>
      <c r="D144" s="247">
        <v>0</v>
      </c>
      <c r="E144" s="163">
        <v>140</v>
      </c>
    </row>
    <row r="145" spans="1:5" ht="15">
      <c r="A145" s="244">
        <v>53</v>
      </c>
      <c r="B145" s="245" t="s">
        <v>320</v>
      </c>
      <c r="C145" s="246" t="s">
        <v>345</v>
      </c>
      <c r="D145" s="247">
        <v>0</v>
      </c>
      <c r="E145" s="163">
        <v>141</v>
      </c>
    </row>
    <row r="146" spans="1:5" ht="27" customHeight="1" thickBot="1">
      <c r="A146" s="248">
        <v>54</v>
      </c>
      <c r="B146" s="249" t="s">
        <v>321</v>
      </c>
      <c r="C146" s="250" t="s">
        <v>477</v>
      </c>
      <c r="D146" s="251">
        <v>0</v>
      </c>
      <c r="E146" s="163">
        <v>142</v>
      </c>
    </row>
  </sheetData>
  <sheetProtection/>
  <mergeCells count="21">
    <mergeCell ref="C128:D128"/>
    <mergeCell ref="C78:D78"/>
    <mergeCell ref="A87:D87"/>
    <mergeCell ref="C74:D74"/>
    <mergeCell ref="C95:D95"/>
    <mergeCell ref="C106:D106"/>
    <mergeCell ref="C117:D117"/>
    <mergeCell ref="C54:D54"/>
    <mergeCell ref="C58:D58"/>
    <mergeCell ref="C62:D62"/>
    <mergeCell ref="C66:D66"/>
    <mergeCell ref="C67:D67"/>
    <mergeCell ref="C70:D70"/>
    <mergeCell ref="B33:D33"/>
    <mergeCell ref="B35:D35"/>
    <mergeCell ref="A37:D37"/>
    <mergeCell ref="A3:D3"/>
    <mergeCell ref="A26:D26"/>
    <mergeCell ref="B27:D27"/>
    <mergeCell ref="B29:D29"/>
    <mergeCell ref="B31:D31"/>
  </mergeCells>
  <printOptions/>
  <pageMargins left="0.53" right="0.34" top="0.47" bottom="0.41" header="0.31" footer="0.34"/>
  <pageSetup horizontalDpi="600" verticalDpi="600" orientation="portrait" paperSize="9" scale="95" r:id="rId1"/>
  <rowBreaks count="1" manualBreakCount="1">
    <brk id="45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13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162" customWidth="1"/>
    <col min="2" max="2" width="60.140625" style="162" customWidth="1"/>
    <col min="3" max="3" width="19.7109375" style="162" customWidth="1"/>
    <col min="4" max="4" width="14.57421875" style="162" customWidth="1"/>
    <col min="5" max="5" width="0" style="163" hidden="1" customWidth="1"/>
    <col min="6" max="16384" width="9.140625" style="162" customWidth="1"/>
  </cols>
  <sheetData>
    <row r="1" ht="15.75">
      <c r="A1" s="161" t="s">
        <v>136</v>
      </c>
    </row>
    <row r="2" ht="16.5" thickBot="1">
      <c r="A2" s="161" t="s">
        <v>137</v>
      </c>
    </row>
    <row r="3" spans="1:4" ht="20.25" customHeight="1" thickBot="1">
      <c r="A3" s="357" t="s">
        <v>433</v>
      </c>
      <c r="B3" s="358"/>
      <c r="C3" s="358"/>
      <c r="D3" s="359"/>
    </row>
    <row r="4" spans="1:4" ht="36.75" customHeight="1">
      <c r="A4" s="164" t="s">
        <v>114</v>
      </c>
      <c r="B4" s="165" t="s">
        <v>351</v>
      </c>
      <c r="C4" s="165" t="s">
        <v>423</v>
      </c>
      <c r="D4" s="166" t="s">
        <v>353</v>
      </c>
    </row>
    <row r="5" spans="1:5" ht="15.75">
      <c r="A5" s="167" t="s">
        <v>101</v>
      </c>
      <c r="B5" s="168" t="s">
        <v>354</v>
      </c>
      <c r="C5" s="169" t="s">
        <v>355</v>
      </c>
      <c r="D5" s="170">
        <v>43190</v>
      </c>
      <c r="E5" s="163">
        <v>1</v>
      </c>
    </row>
    <row r="6" spans="1:5" ht="15.75">
      <c r="A6" s="167" t="s">
        <v>102</v>
      </c>
      <c r="B6" s="168" t="s">
        <v>139</v>
      </c>
      <c r="C6" s="169" t="s">
        <v>355</v>
      </c>
      <c r="D6" s="170">
        <v>42736</v>
      </c>
      <c r="E6" s="163">
        <v>2</v>
      </c>
    </row>
    <row r="7" spans="1:5" ht="16.5" thickBot="1">
      <c r="A7" s="171" t="s">
        <v>103</v>
      </c>
      <c r="B7" s="172" t="s">
        <v>140</v>
      </c>
      <c r="C7" s="173" t="s">
        <v>355</v>
      </c>
      <c r="D7" s="174">
        <v>43100</v>
      </c>
      <c r="E7" s="163">
        <v>3</v>
      </c>
    </row>
    <row r="8" spans="1:5" ht="27.75" customHeight="1">
      <c r="A8" s="175" t="s">
        <v>141</v>
      </c>
      <c r="B8" s="176"/>
      <c r="C8" s="176"/>
      <c r="D8" s="177"/>
      <c r="E8" s="162">
        <v>4</v>
      </c>
    </row>
    <row r="9" spans="1:5" ht="13.5">
      <c r="A9" s="178" t="s">
        <v>104</v>
      </c>
      <c r="B9" s="179" t="s">
        <v>142</v>
      </c>
      <c r="C9" s="180" t="s">
        <v>477</v>
      </c>
      <c r="D9" s="181">
        <v>0</v>
      </c>
      <c r="E9" s="162">
        <v>5</v>
      </c>
    </row>
    <row r="10" spans="1:5" ht="13.5">
      <c r="A10" s="178" t="s">
        <v>363</v>
      </c>
      <c r="B10" s="179" t="s">
        <v>143</v>
      </c>
      <c r="C10" s="180" t="s">
        <v>477</v>
      </c>
      <c r="D10" s="181">
        <v>0</v>
      </c>
      <c r="E10" s="162">
        <v>6</v>
      </c>
    </row>
    <row r="11" spans="1:5" ht="13.5">
      <c r="A11" s="178" t="s">
        <v>364</v>
      </c>
      <c r="B11" s="179" t="s">
        <v>144</v>
      </c>
      <c r="C11" s="180" t="s">
        <v>477</v>
      </c>
      <c r="D11" s="181">
        <v>29564.42</v>
      </c>
      <c r="E11" s="162">
        <v>7</v>
      </c>
    </row>
    <row r="12" spans="1:5" ht="25.5">
      <c r="A12" s="178" t="s">
        <v>366</v>
      </c>
      <c r="B12" s="182" t="s">
        <v>145</v>
      </c>
      <c r="C12" s="179" t="s">
        <v>477</v>
      </c>
      <c r="D12" s="181">
        <v>91338.3</v>
      </c>
      <c r="E12" s="162">
        <v>8</v>
      </c>
    </row>
    <row r="13" spans="1:5" ht="13.5">
      <c r="A13" s="178" t="s">
        <v>368</v>
      </c>
      <c r="B13" s="179" t="s">
        <v>146</v>
      </c>
      <c r="C13" s="180" t="s">
        <v>477</v>
      </c>
      <c r="D13" s="181">
        <v>91338.3</v>
      </c>
      <c r="E13" s="162">
        <v>9</v>
      </c>
    </row>
    <row r="14" spans="1:5" ht="13.5">
      <c r="A14" s="178" t="s">
        <v>370</v>
      </c>
      <c r="B14" s="179" t="s">
        <v>147</v>
      </c>
      <c r="C14" s="180" t="s">
        <v>477</v>
      </c>
      <c r="D14" s="181">
        <v>0</v>
      </c>
      <c r="E14" s="162">
        <v>10</v>
      </c>
    </row>
    <row r="15" spans="1:5" ht="12.75">
      <c r="A15" s="178" t="s">
        <v>372</v>
      </c>
      <c r="B15" s="179" t="s">
        <v>148</v>
      </c>
      <c r="C15" s="179" t="s">
        <v>477</v>
      </c>
      <c r="D15" s="181">
        <v>0</v>
      </c>
      <c r="E15" s="162">
        <v>11</v>
      </c>
    </row>
    <row r="16" spans="1:5" s="302" customFormat="1" ht="12.75">
      <c r="A16" s="298" t="s">
        <v>63</v>
      </c>
      <c r="B16" s="299" t="s">
        <v>64</v>
      </c>
      <c r="C16" s="299" t="s">
        <v>477</v>
      </c>
      <c r="D16" s="300">
        <v>294.14</v>
      </c>
      <c r="E16" s="301" t="s">
        <v>65</v>
      </c>
    </row>
    <row r="17" spans="1:5" s="302" customFormat="1" ht="12.75">
      <c r="A17" s="298" t="s">
        <v>66</v>
      </c>
      <c r="B17" s="299" t="s">
        <v>67</v>
      </c>
      <c r="C17" s="299" t="s">
        <v>477</v>
      </c>
      <c r="D17" s="300">
        <v>4805.27</v>
      </c>
      <c r="E17" s="301" t="s">
        <v>68</v>
      </c>
    </row>
    <row r="18" spans="1:5" ht="12.75">
      <c r="A18" s="178" t="s">
        <v>442</v>
      </c>
      <c r="B18" s="179" t="s">
        <v>149</v>
      </c>
      <c r="C18" s="179" t="s">
        <v>477</v>
      </c>
      <c r="D18" s="181">
        <v>87185.9</v>
      </c>
      <c r="E18" s="162">
        <v>12</v>
      </c>
    </row>
    <row r="19" spans="1:5" ht="12.75">
      <c r="A19" s="178" t="s">
        <v>376</v>
      </c>
      <c r="B19" s="179" t="s">
        <v>150</v>
      </c>
      <c r="C19" s="179" t="s">
        <v>477</v>
      </c>
      <c r="D19" s="181">
        <v>87185.9</v>
      </c>
      <c r="E19" s="162">
        <v>13</v>
      </c>
    </row>
    <row r="20" spans="1:5" ht="12.75">
      <c r="A20" s="178" t="s">
        <v>378</v>
      </c>
      <c r="B20" s="179" t="s">
        <v>189</v>
      </c>
      <c r="C20" s="179" t="s">
        <v>477</v>
      </c>
      <c r="D20" s="181">
        <v>0</v>
      </c>
      <c r="E20" s="162">
        <v>14</v>
      </c>
    </row>
    <row r="21" spans="1:5" ht="12.75">
      <c r="A21" s="178" t="s">
        <v>380</v>
      </c>
      <c r="B21" s="179" t="s">
        <v>190</v>
      </c>
      <c r="C21" s="179" t="s">
        <v>477</v>
      </c>
      <c r="D21" s="181">
        <v>0</v>
      </c>
      <c r="E21" s="162">
        <v>15</v>
      </c>
    </row>
    <row r="22" spans="1:5" ht="13.5">
      <c r="A22" s="178" t="s">
        <v>382</v>
      </c>
      <c r="B22" s="179" t="s">
        <v>191</v>
      </c>
      <c r="C22" s="180" t="s">
        <v>477</v>
      </c>
      <c r="D22" s="181">
        <v>0</v>
      </c>
      <c r="E22" s="162">
        <v>16</v>
      </c>
    </row>
    <row r="23" spans="1:5" ht="13.5">
      <c r="A23" s="178" t="s">
        <v>384</v>
      </c>
      <c r="B23" s="179" t="s">
        <v>192</v>
      </c>
      <c r="C23" s="180" t="s">
        <v>477</v>
      </c>
      <c r="D23" s="181">
        <v>0</v>
      </c>
      <c r="E23" s="162">
        <v>17</v>
      </c>
    </row>
    <row r="24" spans="1:5" s="302" customFormat="1" ht="25.5">
      <c r="A24" s="298" t="s">
        <v>69</v>
      </c>
      <c r="B24" s="303" t="s">
        <v>70</v>
      </c>
      <c r="C24" s="299" t="s">
        <v>477</v>
      </c>
      <c r="D24" s="300">
        <v>489.46</v>
      </c>
      <c r="E24" s="301" t="s">
        <v>71</v>
      </c>
    </row>
    <row r="25" spans="1:5" s="302" customFormat="1" ht="25.5">
      <c r="A25" s="298" t="s">
        <v>72</v>
      </c>
      <c r="B25" s="303" t="s">
        <v>73</v>
      </c>
      <c r="C25" s="299" t="s">
        <v>477</v>
      </c>
      <c r="D25" s="300">
        <v>3884.3</v>
      </c>
      <c r="E25" s="301" t="s">
        <v>74</v>
      </c>
    </row>
    <row r="26" spans="1:5" ht="13.5">
      <c r="A26" s="178" t="s">
        <v>386</v>
      </c>
      <c r="B26" s="179" t="s">
        <v>193</v>
      </c>
      <c r="C26" s="180" t="s">
        <v>477</v>
      </c>
      <c r="D26" s="181">
        <v>87185.9</v>
      </c>
      <c r="E26" s="162">
        <v>18</v>
      </c>
    </row>
    <row r="27" spans="1:5" ht="12.75">
      <c r="A27" s="178" t="s">
        <v>391</v>
      </c>
      <c r="B27" s="179" t="s">
        <v>194</v>
      </c>
      <c r="C27" s="179" t="s">
        <v>477</v>
      </c>
      <c r="D27" s="181">
        <v>0</v>
      </c>
      <c r="E27" s="162">
        <v>19</v>
      </c>
    </row>
    <row r="28" spans="1:5" ht="12.75">
      <c r="A28" s="178" t="s">
        <v>393</v>
      </c>
      <c r="B28" s="179" t="s">
        <v>195</v>
      </c>
      <c r="C28" s="179" t="s">
        <v>477</v>
      </c>
      <c r="D28" s="181">
        <v>0</v>
      </c>
      <c r="E28" s="162">
        <v>20</v>
      </c>
    </row>
    <row r="29" spans="1:5" ht="13.5" thickBot="1">
      <c r="A29" s="183" t="s">
        <v>395</v>
      </c>
      <c r="B29" s="184" t="s">
        <v>196</v>
      </c>
      <c r="C29" s="184" t="s">
        <v>477</v>
      </c>
      <c r="D29" s="294">
        <v>33716.82</v>
      </c>
      <c r="E29" s="162">
        <v>21</v>
      </c>
    </row>
    <row r="30" spans="1:5" ht="34.5" customHeight="1">
      <c r="A30" s="360" t="s">
        <v>197</v>
      </c>
      <c r="B30" s="361"/>
      <c r="C30" s="361"/>
      <c r="D30" s="362"/>
      <c r="E30" s="162">
        <v>22</v>
      </c>
    </row>
    <row r="31" spans="1:5" ht="28.5" customHeight="1">
      <c r="A31" s="185" t="s">
        <v>198</v>
      </c>
      <c r="B31" s="351" t="s">
        <v>199</v>
      </c>
      <c r="C31" s="352"/>
      <c r="D31" s="353"/>
      <c r="E31" s="163">
        <v>23</v>
      </c>
    </row>
    <row r="32" spans="1:5" ht="12.75" customHeight="1">
      <c r="A32" s="186" t="s">
        <v>200</v>
      </c>
      <c r="B32" s="187" t="s">
        <v>201</v>
      </c>
      <c r="C32" s="179" t="s">
        <v>477</v>
      </c>
      <c r="D32" s="181">
        <v>16516.51</v>
      </c>
      <c r="E32" s="163">
        <v>24</v>
      </c>
    </row>
    <row r="33" spans="1:5" ht="29.25" customHeight="1">
      <c r="A33" s="186" t="s">
        <v>202</v>
      </c>
      <c r="B33" s="351" t="s">
        <v>203</v>
      </c>
      <c r="C33" s="352"/>
      <c r="D33" s="353"/>
      <c r="E33" s="163">
        <v>25</v>
      </c>
    </row>
    <row r="34" spans="1:5" ht="12.75">
      <c r="A34" s="186" t="s">
        <v>204</v>
      </c>
      <c r="B34" s="187" t="s">
        <v>201</v>
      </c>
      <c r="C34" s="179" t="s">
        <v>477</v>
      </c>
      <c r="D34" s="181">
        <v>44375.69</v>
      </c>
      <c r="E34" s="163">
        <v>26</v>
      </c>
    </row>
    <row r="35" spans="1:5" ht="17.25" customHeight="1">
      <c r="A35" s="186" t="s">
        <v>205</v>
      </c>
      <c r="B35" s="351" t="s">
        <v>206</v>
      </c>
      <c r="C35" s="352"/>
      <c r="D35" s="353"/>
      <c r="E35" s="163">
        <v>27</v>
      </c>
    </row>
    <row r="36" spans="1:5" ht="12.75">
      <c r="A36" s="186" t="s">
        <v>207</v>
      </c>
      <c r="B36" s="187" t="s">
        <v>201</v>
      </c>
      <c r="C36" s="179" t="s">
        <v>477</v>
      </c>
      <c r="D36" s="181">
        <v>30446.1</v>
      </c>
      <c r="E36" s="163">
        <v>28</v>
      </c>
    </row>
    <row r="37" spans="1:5" ht="16.5" customHeight="1">
      <c r="A37" s="186" t="s">
        <v>208</v>
      </c>
      <c r="B37" s="351" t="s">
        <v>209</v>
      </c>
      <c r="C37" s="352"/>
      <c r="D37" s="353"/>
      <c r="E37" s="163">
        <v>29</v>
      </c>
    </row>
    <row r="38" spans="1:5" ht="12.75">
      <c r="A38" s="186" t="s">
        <v>210</v>
      </c>
      <c r="B38" s="187" t="s">
        <v>201</v>
      </c>
      <c r="C38" s="179" t="s">
        <v>477</v>
      </c>
      <c r="D38" s="181">
        <v>0</v>
      </c>
      <c r="E38" s="163">
        <v>30</v>
      </c>
    </row>
    <row r="39" spans="1:5" ht="16.5" customHeight="1">
      <c r="A39" s="186" t="s">
        <v>211</v>
      </c>
      <c r="B39" s="351" t="s">
        <v>225</v>
      </c>
      <c r="C39" s="352"/>
      <c r="D39" s="353"/>
      <c r="E39" s="163">
        <v>31</v>
      </c>
    </row>
    <row r="40" spans="1:5" ht="13.5" thickBot="1">
      <c r="A40" s="188" t="s">
        <v>226</v>
      </c>
      <c r="B40" s="189" t="s">
        <v>201</v>
      </c>
      <c r="C40" s="190" t="s">
        <v>477</v>
      </c>
      <c r="D40" s="191">
        <v>28379.45</v>
      </c>
      <c r="E40" s="163">
        <v>32</v>
      </c>
    </row>
    <row r="41" spans="1:5" ht="13.5" thickBot="1">
      <c r="A41" s="354" t="s">
        <v>227</v>
      </c>
      <c r="B41" s="355"/>
      <c r="C41" s="355"/>
      <c r="D41" s="356"/>
      <c r="E41" s="163">
        <v>33</v>
      </c>
    </row>
    <row r="42" spans="1:5" ht="38.25" customHeight="1">
      <c r="A42" s="192">
        <v>1</v>
      </c>
      <c r="B42" s="193" t="s">
        <v>228</v>
      </c>
      <c r="C42" s="363" t="s">
        <v>75</v>
      </c>
      <c r="D42" s="364"/>
      <c r="E42" s="163">
        <v>34</v>
      </c>
    </row>
    <row r="43" spans="1:5" ht="12.75">
      <c r="A43" s="194"/>
      <c r="B43" s="195" t="s">
        <v>230</v>
      </c>
      <c r="C43" s="376" t="s">
        <v>76</v>
      </c>
      <c r="D43" s="377"/>
      <c r="E43" s="163">
        <v>35</v>
      </c>
    </row>
    <row r="44" spans="1:5" ht="12.75">
      <c r="A44" s="194"/>
      <c r="B44" s="195" t="s">
        <v>232</v>
      </c>
      <c r="C44" s="196" t="s">
        <v>231</v>
      </c>
      <c r="D44" s="197" t="s">
        <v>233</v>
      </c>
      <c r="E44" s="163">
        <v>36</v>
      </c>
    </row>
    <row r="45" spans="1:5" ht="13.5" thickBot="1">
      <c r="A45" s="198"/>
      <c r="B45" s="199" t="s">
        <v>234</v>
      </c>
      <c r="C45" s="200" t="s">
        <v>477</v>
      </c>
      <c r="D45" s="201">
        <v>4.15</v>
      </c>
      <c r="E45" s="163">
        <v>143</v>
      </c>
    </row>
    <row r="46" spans="1:5" ht="64.5" customHeight="1">
      <c r="A46" s="192">
        <v>2</v>
      </c>
      <c r="B46" s="193" t="s">
        <v>228</v>
      </c>
      <c r="C46" s="363" t="s">
        <v>77</v>
      </c>
      <c r="D46" s="364"/>
      <c r="E46" s="163">
        <v>144</v>
      </c>
    </row>
    <row r="47" spans="1:5" ht="12.75">
      <c r="A47" s="194"/>
      <c r="B47" s="195" t="s">
        <v>230</v>
      </c>
      <c r="C47" s="376" t="s">
        <v>76</v>
      </c>
      <c r="D47" s="377"/>
      <c r="E47" s="163">
        <v>145</v>
      </c>
    </row>
    <row r="48" spans="1:5" ht="12.75">
      <c r="A48" s="194"/>
      <c r="B48" s="195" t="s">
        <v>232</v>
      </c>
      <c r="C48" s="196" t="s">
        <v>231</v>
      </c>
      <c r="D48" s="197" t="s">
        <v>233</v>
      </c>
      <c r="E48" s="163">
        <v>146</v>
      </c>
    </row>
    <row r="49" spans="1:5" ht="13.5" thickBot="1">
      <c r="A49" s="198"/>
      <c r="B49" s="199" t="s">
        <v>234</v>
      </c>
      <c r="C49" s="200" t="s">
        <v>477</v>
      </c>
      <c r="D49" s="201">
        <v>11.15</v>
      </c>
      <c r="E49" s="163">
        <v>147</v>
      </c>
    </row>
    <row r="50" spans="1:5" ht="27" customHeight="1">
      <c r="A50" s="192">
        <v>3</v>
      </c>
      <c r="B50" s="193" t="s">
        <v>228</v>
      </c>
      <c r="C50" s="363" t="s">
        <v>78</v>
      </c>
      <c r="D50" s="364"/>
      <c r="E50" s="163">
        <v>148</v>
      </c>
    </row>
    <row r="51" spans="1:5" ht="12.75">
      <c r="A51" s="194"/>
      <c r="B51" s="195" t="s">
        <v>230</v>
      </c>
      <c r="C51" s="376" t="s">
        <v>76</v>
      </c>
      <c r="D51" s="377"/>
      <c r="E51" s="163">
        <v>149</v>
      </c>
    </row>
    <row r="52" spans="1:5" ht="12.75">
      <c r="A52" s="194"/>
      <c r="B52" s="195" t="s">
        <v>232</v>
      </c>
      <c r="C52" s="196" t="s">
        <v>231</v>
      </c>
      <c r="D52" s="197" t="s">
        <v>233</v>
      </c>
      <c r="E52" s="163">
        <v>150</v>
      </c>
    </row>
    <row r="53" spans="1:5" ht="13.5" thickBot="1">
      <c r="A53" s="198"/>
      <c r="B53" s="199" t="s">
        <v>234</v>
      </c>
      <c r="C53" s="200" t="s">
        <v>477</v>
      </c>
      <c r="D53" s="201">
        <v>7.65</v>
      </c>
      <c r="E53" s="163">
        <v>151</v>
      </c>
    </row>
    <row r="54" spans="1:5" ht="27" customHeight="1">
      <c r="A54" s="192">
        <v>4</v>
      </c>
      <c r="B54" s="193" t="s">
        <v>228</v>
      </c>
      <c r="C54" s="378" t="s">
        <v>79</v>
      </c>
      <c r="D54" s="379"/>
      <c r="E54" s="304">
        <v>70</v>
      </c>
    </row>
    <row r="55" spans="1:5" ht="12.75">
      <c r="A55" s="194"/>
      <c r="B55" s="195" t="s">
        <v>230</v>
      </c>
      <c r="C55" s="380" t="s">
        <v>130</v>
      </c>
      <c r="D55" s="381"/>
      <c r="E55" s="304">
        <v>71</v>
      </c>
    </row>
    <row r="56" spans="1:5" ht="12.75">
      <c r="A56" s="194"/>
      <c r="B56" s="195" t="s">
        <v>232</v>
      </c>
      <c r="C56" s="382" t="s">
        <v>80</v>
      </c>
      <c r="D56" s="383"/>
      <c r="E56" s="304">
        <v>72</v>
      </c>
    </row>
    <row r="57" spans="1:5" ht="13.5" thickBot="1">
      <c r="A57" s="198"/>
      <c r="B57" s="199" t="s">
        <v>234</v>
      </c>
      <c r="C57" s="305" t="s">
        <v>477</v>
      </c>
      <c r="D57" s="306">
        <v>294.14</v>
      </c>
      <c r="E57" s="304">
        <v>73</v>
      </c>
    </row>
    <row r="58" spans="1:5" ht="27" customHeight="1">
      <c r="A58" s="192">
        <v>5</v>
      </c>
      <c r="B58" s="193" t="s">
        <v>228</v>
      </c>
      <c r="C58" s="378" t="s">
        <v>81</v>
      </c>
      <c r="D58" s="379"/>
      <c r="E58" s="304" t="s">
        <v>82</v>
      </c>
    </row>
    <row r="59" spans="1:5" ht="12.75">
      <c r="A59" s="194"/>
      <c r="B59" s="195" t="s">
        <v>230</v>
      </c>
      <c r="C59" s="380" t="s">
        <v>130</v>
      </c>
      <c r="D59" s="381"/>
      <c r="E59" s="304" t="s">
        <v>83</v>
      </c>
    </row>
    <row r="60" spans="1:5" ht="12.75">
      <c r="A60" s="194"/>
      <c r="B60" s="195" t="s">
        <v>232</v>
      </c>
      <c r="C60" s="382" t="s">
        <v>80</v>
      </c>
      <c r="D60" s="383"/>
      <c r="E60" s="304" t="s">
        <v>84</v>
      </c>
    </row>
    <row r="61" spans="1:5" ht="13.5" thickBot="1">
      <c r="A61" s="198"/>
      <c r="B61" s="199" t="s">
        <v>234</v>
      </c>
      <c r="C61" s="305" t="s">
        <v>477</v>
      </c>
      <c r="D61" s="306">
        <v>5215.58</v>
      </c>
      <c r="E61" s="304" t="s">
        <v>85</v>
      </c>
    </row>
    <row r="62" spans="1:5" s="302" customFormat="1" ht="27" customHeight="1">
      <c r="A62" s="307">
        <v>8</v>
      </c>
      <c r="B62" s="308" t="s">
        <v>228</v>
      </c>
      <c r="C62" s="378" t="s">
        <v>244</v>
      </c>
      <c r="D62" s="379"/>
      <c r="E62" s="304">
        <v>62</v>
      </c>
    </row>
    <row r="63" spans="1:5" s="302" customFormat="1" ht="12.75">
      <c r="A63" s="309"/>
      <c r="B63" s="310" t="s">
        <v>230</v>
      </c>
      <c r="C63" s="384" t="s">
        <v>245</v>
      </c>
      <c r="D63" s="385"/>
      <c r="E63" s="304">
        <v>63</v>
      </c>
    </row>
    <row r="64" spans="1:5" s="302" customFormat="1" ht="12.75">
      <c r="A64" s="309"/>
      <c r="B64" s="310" t="s">
        <v>232</v>
      </c>
      <c r="C64" s="382" t="s">
        <v>86</v>
      </c>
      <c r="D64" s="383"/>
      <c r="E64" s="304">
        <v>64</v>
      </c>
    </row>
    <row r="65" spans="1:5" s="302" customFormat="1" ht="13.5" thickBot="1">
      <c r="A65" s="311"/>
      <c r="B65" s="312" t="s">
        <v>234</v>
      </c>
      <c r="C65" s="305" t="s">
        <v>477</v>
      </c>
      <c r="D65" s="306">
        <v>28379.45</v>
      </c>
      <c r="E65" s="304">
        <v>65</v>
      </c>
    </row>
    <row r="66" spans="1:5" s="207" customFormat="1" ht="12.75">
      <c r="A66" s="202" t="s">
        <v>247</v>
      </c>
      <c r="B66" s="203"/>
      <c r="C66" s="204"/>
      <c r="D66" s="205"/>
      <c r="E66" s="206">
        <v>78</v>
      </c>
    </row>
    <row r="67" spans="1:5" ht="12.75">
      <c r="A67" s="208">
        <v>27</v>
      </c>
      <c r="B67" s="209" t="s">
        <v>248</v>
      </c>
      <c r="C67" s="210" t="s">
        <v>345</v>
      </c>
      <c r="D67" s="211">
        <v>2</v>
      </c>
      <c r="E67" s="163">
        <v>79</v>
      </c>
    </row>
    <row r="68" spans="1:5" ht="12.75">
      <c r="A68" s="208">
        <v>28</v>
      </c>
      <c r="B68" s="209" t="s">
        <v>249</v>
      </c>
      <c r="C68" s="210" t="s">
        <v>345</v>
      </c>
      <c r="D68" s="211">
        <v>2</v>
      </c>
      <c r="E68" s="163">
        <v>80</v>
      </c>
    </row>
    <row r="69" spans="1:5" ht="12.75">
      <c r="A69" s="208">
        <v>29</v>
      </c>
      <c r="B69" s="209" t="s">
        <v>250</v>
      </c>
      <c r="C69" s="210" t="s">
        <v>345</v>
      </c>
      <c r="D69" s="211">
        <v>0</v>
      </c>
      <c r="E69" s="163">
        <v>81</v>
      </c>
    </row>
    <row r="70" spans="1:5" ht="13.5" thickBot="1">
      <c r="A70" s="208">
        <v>30</v>
      </c>
      <c r="B70" s="212" t="s">
        <v>251</v>
      </c>
      <c r="C70" s="213" t="s">
        <v>477</v>
      </c>
      <c r="D70" s="214">
        <v>40.5</v>
      </c>
      <c r="E70" s="163">
        <v>82</v>
      </c>
    </row>
    <row r="71" spans="1:5" s="207" customFormat="1" ht="17.25" customHeight="1">
      <c r="A71" s="367" t="s">
        <v>252</v>
      </c>
      <c r="B71" s="368"/>
      <c r="C71" s="368"/>
      <c r="D71" s="369"/>
      <c r="E71" s="206">
        <v>83</v>
      </c>
    </row>
    <row r="72" spans="1:5" ht="25.5">
      <c r="A72" s="215">
        <v>31</v>
      </c>
      <c r="B72" s="216" t="s">
        <v>253</v>
      </c>
      <c r="C72" s="217" t="s">
        <v>477</v>
      </c>
      <c r="D72" s="218">
        <v>129154.19</v>
      </c>
      <c r="E72" s="163">
        <v>84</v>
      </c>
    </row>
    <row r="73" spans="1:5" ht="12.75">
      <c r="A73" s="215">
        <v>32</v>
      </c>
      <c r="B73" s="217" t="s">
        <v>254</v>
      </c>
      <c r="C73" s="217" t="s">
        <v>477</v>
      </c>
      <c r="D73" s="218">
        <v>31</v>
      </c>
      <c r="E73" s="163">
        <v>85</v>
      </c>
    </row>
    <row r="74" spans="1:5" ht="12.75">
      <c r="A74" s="215">
        <v>33</v>
      </c>
      <c r="B74" s="217" t="s">
        <v>255</v>
      </c>
      <c r="C74" s="217" t="s">
        <v>477</v>
      </c>
      <c r="D74" s="218">
        <v>129185.19</v>
      </c>
      <c r="E74" s="163">
        <v>86</v>
      </c>
    </row>
    <row r="75" spans="1:5" ht="12.75" customHeight="1">
      <c r="A75" s="215">
        <v>34</v>
      </c>
      <c r="B75" s="216" t="s">
        <v>256</v>
      </c>
      <c r="C75" s="217" t="s">
        <v>477</v>
      </c>
      <c r="D75" s="218">
        <v>157078.25</v>
      </c>
      <c r="E75" s="163">
        <v>87</v>
      </c>
    </row>
    <row r="76" spans="1:5" ht="12.75" customHeight="1">
      <c r="A76" s="215">
        <v>35</v>
      </c>
      <c r="B76" s="217" t="s">
        <v>257</v>
      </c>
      <c r="C76" s="217" t="s">
        <v>477</v>
      </c>
      <c r="D76" s="218">
        <v>344.85</v>
      </c>
      <c r="E76" s="163">
        <v>88</v>
      </c>
    </row>
    <row r="77" spans="1:5" ht="13.5" thickBot="1">
      <c r="A77" s="219">
        <v>36</v>
      </c>
      <c r="B77" s="220" t="s">
        <v>258</v>
      </c>
      <c r="C77" s="220" t="s">
        <v>477</v>
      </c>
      <c r="D77" s="221">
        <v>157423.1</v>
      </c>
      <c r="E77" s="163">
        <v>89</v>
      </c>
    </row>
    <row r="78" spans="1:5" s="207" customFormat="1" ht="29.25" customHeight="1">
      <c r="A78" s="222" t="s">
        <v>259</v>
      </c>
      <c r="B78" s="223"/>
      <c r="C78" s="224"/>
      <c r="D78" s="225"/>
      <c r="E78" s="206">
        <v>90</v>
      </c>
    </row>
    <row r="79" spans="1:5" s="207" customFormat="1" ht="39.75" customHeight="1">
      <c r="A79" s="226" t="s">
        <v>260</v>
      </c>
      <c r="B79" s="227" t="s">
        <v>472</v>
      </c>
      <c r="C79" s="370" t="s">
        <v>261</v>
      </c>
      <c r="D79" s="371"/>
      <c r="E79" s="206">
        <v>91</v>
      </c>
    </row>
    <row r="80" spans="1:5" s="207" customFormat="1" ht="15" customHeight="1">
      <c r="A80" s="226" t="s">
        <v>262</v>
      </c>
      <c r="B80" s="227" t="s">
        <v>326</v>
      </c>
      <c r="C80" s="179" t="s">
        <v>355</v>
      </c>
      <c r="D80" s="228" t="s">
        <v>329</v>
      </c>
      <c r="E80" s="206">
        <v>92</v>
      </c>
    </row>
    <row r="81" spans="1:5" ht="15" customHeight="1">
      <c r="A81" s="226" t="s">
        <v>263</v>
      </c>
      <c r="B81" s="229" t="s">
        <v>264</v>
      </c>
      <c r="C81" s="179" t="s">
        <v>265</v>
      </c>
      <c r="D81" s="181">
        <v>99.8</v>
      </c>
      <c r="E81" s="163">
        <v>93</v>
      </c>
    </row>
    <row r="82" spans="1:5" ht="15" customHeight="1">
      <c r="A82" s="226" t="s">
        <v>266</v>
      </c>
      <c r="B82" s="229" t="s">
        <v>144</v>
      </c>
      <c r="C82" s="179" t="s">
        <v>477</v>
      </c>
      <c r="D82" s="181">
        <v>66568.63</v>
      </c>
      <c r="E82" s="163">
        <v>94</v>
      </c>
    </row>
    <row r="83" spans="1:5" ht="15" customHeight="1">
      <c r="A83" s="226" t="s">
        <v>267</v>
      </c>
      <c r="B83" s="229" t="s">
        <v>269</v>
      </c>
      <c r="C83" s="179" t="s">
        <v>477</v>
      </c>
      <c r="D83" s="181">
        <v>174781.85</v>
      </c>
      <c r="E83" s="163">
        <v>95</v>
      </c>
    </row>
    <row r="84" spans="1:5" ht="15" customHeight="1">
      <c r="A84" s="226" t="s">
        <v>270</v>
      </c>
      <c r="B84" s="229" t="s">
        <v>271</v>
      </c>
      <c r="C84" s="179" t="s">
        <v>477</v>
      </c>
      <c r="D84" s="181">
        <v>172983.72</v>
      </c>
      <c r="E84" s="163">
        <v>96</v>
      </c>
    </row>
    <row r="85" spans="1:5" ht="15" customHeight="1">
      <c r="A85" s="226" t="s">
        <v>272</v>
      </c>
      <c r="B85" s="229" t="s">
        <v>196</v>
      </c>
      <c r="C85" s="179" t="s">
        <v>477</v>
      </c>
      <c r="D85" s="181">
        <v>68366.76</v>
      </c>
      <c r="E85" s="163">
        <v>97</v>
      </c>
    </row>
    <row r="86" spans="1:5" ht="15" customHeight="1">
      <c r="A86" s="226" t="s">
        <v>273</v>
      </c>
      <c r="B86" s="229" t="s">
        <v>274</v>
      </c>
      <c r="C86" s="179" t="s">
        <v>477</v>
      </c>
      <c r="D86" s="181">
        <v>174781.81</v>
      </c>
      <c r="E86" s="163">
        <v>98</v>
      </c>
    </row>
    <row r="87" spans="1:5" ht="15" customHeight="1">
      <c r="A87" s="226" t="s">
        <v>276</v>
      </c>
      <c r="B87" s="229" t="s">
        <v>277</v>
      </c>
      <c r="C87" s="179" t="s">
        <v>477</v>
      </c>
      <c r="D87" s="181">
        <v>192563.68</v>
      </c>
      <c r="E87" s="163">
        <v>99</v>
      </c>
    </row>
    <row r="88" spans="1:5" ht="15" customHeight="1">
      <c r="A88" s="226" t="s">
        <v>278</v>
      </c>
      <c r="B88" s="230" t="s">
        <v>279</v>
      </c>
      <c r="C88" s="179" t="s">
        <v>477</v>
      </c>
      <c r="D88" s="181">
        <v>36731.07</v>
      </c>
      <c r="E88" s="163">
        <v>100</v>
      </c>
    </row>
    <row r="89" spans="1:5" ht="15" customHeight="1" thickBot="1">
      <c r="A89" s="188" t="s">
        <v>280</v>
      </c>
      <c r="B89" s="231" t="s">
        <v>281</v>
      </c>
      <c r="C89" s="190" t="s">
        <v>477</v>
      </c>
      <c r="D89" s="191">
        <v>664.81</v>
      </c>
      <c r="E89" s="163">
        <v>101</v>
      </c>
    </row>
    <row r="90" spans="1:5" s="207" customFormat="1" ht="36" customHeight="1">
      <c r="A90" s="232" t="s">
        <v>282</v>
      </c>
      <c r="B90" s="233" t="s">
        <v>472</v>
      </c>
      <c r="C90" s="372" t="s">
        <v>108</v>
      </c>
      <c r="D90" s="373"/>
      <c r="E90" s="206">
        <v>102</v>
      </c>
    </row>
    <row r="91" spans="1:5" s="207" customFormat="1" ht="15" customHeight="1">
      <c r="A91" s="178" t="s">
        <v>283</v>
      </c>
      <c r="B91" s="180" t="s">
        <v>326</v>
      </c>
      <c r="C91" s="179" t="s">
        <v>355</v>
      </c>
      <c r="D91" s="228" t="s">
        <v>284</v>
      </c>
      <c r="E91" s="206">
        <v>103</v>
      </c>
    </row>
    <row r="92" spans="1:5" ht="15" customHeight="1">
      <c r="A92" s="178" t="s">
        <v>285</v>
      </c>
      <c r="B92" s="179" t="s">
        <v>264</v>
      </c>
      <c r="C92" s="179" t="s">
        <v>265</v>
      </c>
      <c r="D92" s="181">
        <v>1143</v>
      </c>
      <c r="E92" s="163">
        <v>104</v>
      </c>
    </row>
    <row r="93" spans="1:5" ht="15" customHeight="1">
      <c r="A93" s="178" t="s">
        <v>286</v>
      </c>
      <c r="B93" s="179" t="s">
        <v>144</v>
      </c>
      <c r="C93" s="179" t="s">
        <v>477</v>
      </c>
      <c r="D93" s="181">
        <v>26722.94</v>
      </c>
      <c r="E93" s="163">
        <v>105</v>
      </c>
    </row>
    <row r="94" spans="1:5" ht="15" customHeight="1">
      <c r="A94" s="178" t="s">
        <v>287</v>
      </c>
      <c r="B94" s="179" t="s">
        <v>269</v>
      </c>
      <c r="C94" s="179" t="s">
        <v>477</v>
      </c>
      <c r="D94" s="181">
        <v>46317.25</v>
      </c>
      <c r="E94" s="163">
        <v>106</v>
      </c>
    </row>
    <row r="95" spans="1:5" ht="15" customHeight="1">
      <c r="A95" s="178" t="s">
        <v>288</v>
      </c>
      <c r="B95" s="179" t="s">
        <v>271</v>
      </c>
      <c r="C95" s="179" t="s">
        <v>477</v>
      </c>
      <c r="D95" s="181">
        <v>32518.91</v>
      </c>
      <c r="E95" s="163">
        <v>107</v>
      </c>
    </row>
    <row r="96" spans="1:5" ht="15" customHeight="1">
      <c r="A96" s="178" t="s">
        <v>289</v>
      </c>
      <c r="B96" s="179" t="s">
        <v>196</v>
      </c>
      <c r="C96" s="179" t="s">
        <v>477</v>
      </c>
      <c r="D96" s="181">
        <v>40521.28</v>
      </c>
      <c r="E96" s="163">
        <v>108</v>
      </c>
    </row>
    <row r="97" spans="1:5" ht="15" customHeight="1">
      <c r="A97" s="178" t="s">
        <v>290</v>
      </c>
      <c r="B97" s="179" t="s">
        <v>274</v>
      </c>
      <c r="C97" s="179" t="s">
        <v>477</v>
      </c>
      <c r="D97" s="181">
        <v>37244.31</v>
      </c>
      <c r="E97" s="163">
        <v>109</v>
      </c>
    </row>
    <row r="98" spans="1:5" ht="15" customHeight="1">
      <c r="A98" s="178" t="s">
        <v>291</v>
      </c>
      <c r="B98" s="179" t="s">
        <v>277</v>
      </c>
      <c r="C98" s="179" t="s">
        <v>477</v>
      </c>
      <c r="D98" s="181">
        <v>39676.6</v>
      </c>
      <c r="E98" s="163">
        <v>110</v>
      </c>
    </row>
    <row r="99" spans="1:5" ht="15" customHeight="1">
      <c r="A99" s="178" t="s">
        <v>292</v>
      </c>
      <c r="B99" s="182" t="s">
        <v>279</v>
      </c>
      <c r="C99" s="179" t="s">
        <v>477</v>
      </c>
      <c r="D99" s="181">
        <v>10980.9</v>
      </c>
      <c r="E99" s="163">
        <v>111</v>
      </c>
    </row>
    <row r="100" spans="1:5" ht="26.25" thickBot="1">
      <c r="A100" s="234" t="s">
        <v>293</v>
      </c>
      <c r="B100" s="235" t="s">
        <v>281</v>
      </c>
      <c r="C100" s="190" t="s">
        <v>477</v>
      </c>
      <c r="D100" s="191">
        <v>0</v>
      </c>
      <c r="E100" s="163">
        <v>112</v>
      </c>
    </row>
    <row r="101" spans="1:5" s="207" customFormat="1" ht="27" customHeight="1">
      <c r="A101" s="232" t="s">
        <v>294</v>
      </c>
      <c r="B101" s="233" t="s">
        <v>472</v>
      </c>
      <c r="C101" s="372" t="s">
        <v>295</v>
      </c>
      <c r="D101" s="373"/>
      <c r="E101" s="206">
        <v>113</v>
      </c>
    </row>
    <row r="102" spans="1:5" s="207" customFormat="1" ht="13.5">
      <c r="A102" s="178" t="s">
        <v>296</v>
      </c>
      <c r="B102" s="180" t="s">
        <v>326</v>
      </c>
      <c r="C102" s="179" t="s">
        <v>355</v>
      </c>
      <c r="D102" s="228" t="s">
        <v>284</v>
      </c>
      <c r="E102" s="206">
        <v>114</v>
      </c>
    </row>
    <row r="103" spans="1:5" ht="12.75">
      <c r="A103" s="178" t="s">
        <v>297</v>
      </c>
      <c r="B103" s="179" t="s">
        <v>264</v>
      </c>
      <c r="C103" s="179" t="s">
        <v>265</v>
      </c>
      <c r="D103" s="181">
        <v>1143</v>
      </c>
      <c r="E103" s="163">
        <v>115</v>
      </c>
    </row>
    <row r="104" spans="1:5" ht="12.75">
      <c r="A104" s="178" t="s">
        <v>298</v>
      </c>
      <c r="B104" s="179" t="s">
        <v>144</v>
      </c>
      <c r="C104" s="179" t="s">
        <v>477</v>
      </c>
      <c r="D104" s="181">
        <v>17824.28</v>
      </c>
      <c r="E104" s="163">
        <v>116</v>
      </c>
    </row>
    <row r="105" spans="1:5" ht="12.75" customHeight="1">
      <c r="A105" s="178" t="s">
        <v>299</v>
      </c>
      <c r="B105" s="179" t="s">
        <v>269</v>
      </c>
      <c r="C105" s="179" t="s">
        <v>477</v>
      </c>
      <c r="D105" s="181">
        <v>26869.89</v>
      </c>
      <c r="E105" s="163">
        <v>117</v>
      </c>
    </row>
    <row r="106" spans="1:5" ht="12.75" customHeight="1">
      <c r="A106" s="178" t="s">
        <v>300</v>
      </c>
      <c r="B106" s="179" t="s">
        <v>271</v>
      </c>
      <c r="C106" s="179" t="s">
        <v>477</v>
      </c>
      <c r="D106" s="181">
        <v>21717.57</v>
      </c>
      <c r="E106" s="163">
        <v>118</v>
      </c>
    </row>
    <row r="107" spans="1:5" ht="12.75" customHeight="1">
      <c r="A107" s="178" t="s">
        <v>301</v>
      </c>
      <c r="B107" s="179" t="s">
        <v>196</v>
      </c>
      <c r="C107" s="179" t="s">
        <v>477</v>
      </c>
      <c r="D107" s="181">
        <v>22976.6</v>
      </c>
      <c r="E107" s="163">
        <v>119</v>
      </c>
    </row>
    <row r="108" spans="1:5" ht="12.75" customHeight="1">
      <c r="A108" s="178" t="s">
        <v>302</v>
      </c>
      <c r="B108" s="179" t="s">
        <v>274</v>
      </c>
      <c r="C108" s="179" t="s">
        <v>477</v>
      </c>
      <c r="D108" s="181">
        <v>26869.66</v>
      </c>
      <c r="E108" s="163">
        <v>120</v>
      </c>
    </row>
    <row r="109" spans="1:5" ht="12.75" customHeight="1">
      <c r="A109" s="178" t="s">
        <v>303</v>
      </c>
      <c r="B109" s="179" t="s">
        <v>277</v>
      </c>
      <c r="C109" s="179" t="s">
        <v>477</v>
      </c>
      <c r="D109" s="181">
        <v>28149.06</v>
      </c>
      <c r="E109" s="163">
        <v>121</v>
      </c>
    </row>
    <row r="110" spans="1:5" ht="25.5">
      <c r="A110" s="178" t="s">
        <v>304</v>
      </c>
      <c r="B110" s="182" t="s">
        <v>279</v>
      </c>
      <c r="C110" s="179" t="s">
        <v>477</v>
      </c>
      <c r="D110" s="181">
        <v>6226.45</v>
      </c>
      <c r="E110" s="163">
        <v>122</v>
      </c>
    </row>
    <row r="111" spans="1:5" ht="26.25" customHeight="1" thickBot="1">
      <c r="A111" s="234" t="s">
        <v>305</v>
      </c>
      <c r="B111" s="235" t="s">
        <v>281</v>
      </c>
      <c r="C111" s="190" t="s">
        <v>477</v>
      </c>
      <c r="D111" s="191">
        <v>0</v>
      </c>
      <c r="E111" s="163">
        <v>123</v>
      </c>
    </row>
    <row r="112" spans="1:5" s="207" customFormat="1" ht="37.5" customHeight="1">
      <c r="A112" s="232" t="s">
        <v>306</v>
      </c>
      <c r="B112" s="233" t="s">
        <v>472</v>
      </c>
      <c r="C112" s="374" t="s">
        <v>307</v>
      </c>
      <c r="D112" s="375"/>
      <c r="E112" s="206">
        <v>124</v>
      </c>
    </row>
    <row r="113" spans="1:5" s="207" customFormat="1" ht="13.5" customHeight="1">
      <c r="A113" s="178" t="s">
        <v>308</v>
      </c>
      <c r="B113" s="180" t="s">
        <v>326</v>
      </c>
      <c r="C113" s="179" t="s">
        <v>355</v>
      </c>
      <c r="D113" s="228" t="s">
        <v>330</v>
      </c>
      <c r="E113" s="206">
        <v>125</v>
      </c>
    </row>
    <row r="114" spans="1:5" ht="12.75">
      <c r="A114" s="178" t="s">
        <v>309</v>
      </c>
      <c r="B114" s="179" t="s">
        <v>264</v>
      </c>
      <c r="C114" s="179" t="s">
        <v>265</v>
      </c>
      <c r="D114" s="181">
        <v>17643.59003631082</v>
      </c>
      <c r="E114" s="163">
        <v>126</v>
      </c>
    </row>
    <row r="115" spans="1:5" ht="12.75">
      <c r="A115" s="178" t="s">
        <v>310</v>
      </c>
      <c r="B115" s="179" t="s">
        <v>144</v>
      </c>
      <c r="C115" s="179" t="s">
        <v>477</v>
      </c>
      <c r="D115" s="181">
        <v>18038.34</v>
      </c>
      <c r="E115" s="163">
        <v>127</v>
      </c>
    </row>
    <row r="116" spans="1:5" ht="12.75" customHeight="1">
      <c r="A116" s="178" t="s">
        <v>311</v>
      </c>
      <c r="B116" s="179" t="s">
        <v>269</v>
      </c>
      <c r="C116" s="179" t="s">
        <v>477</v>
      </c>
      <c r="D116" s="181">
        <v>74810.5</v>
      </c>
      <c r="E116" s="163">
        <v>128</v>
      </c>
    </row>
    <row r="117" spans="1:5" ht="12.75" customHeight="1">
      <c r="A117" s="178" t="s">
        <v>312</v>
      </c>
      <c r="B117" s="179" t="s">
        <v>271</v>
      </c>
      <c r="C117" s="179" t="s">
        <v>477</v>
      </c>
      <c r="D117" s="181">
        <v>67635.23</v>
      </c>
      <c r="E117" s="163">
        <v>129</v>
      </c>
    </row>
    <row r="118" spans="1:5" ht="12.75" customHeight="1">
      <c r="A118" s="178" t="s">
        <v>313</v>
      </c>
      <c r="B118" s="179" t="s">
        <v>196</v>
      </c>
      <c r="C118" s="179" t="s">
        <v>477</v>
      </c>
      <c r="D118" s="181">
        <v>25213.61</v>
      </c>
      <c r="E118" s="163">
        <v>130</v>
      </c>
    </row>
    <row r="119" spans="1:5" ht="12.75" customHeight="1">
      <c r="A119" s="178" t="s">
        <v>314</v>
      </c>
      <c r="B119" s="179" t="s">
        <v>274</v>
      </c>
      <c r="C119" s="179" t="s">
        <v>477</v>
      </c>
      <c r="D119" s="181">
        <v>72985.59</v>
      </c>
      <c r="E119" s="163">
        <v>131</v>
      </c>
    </row>
    <row r="120" spans="1:5" ht="12.75" customHeight="1">
      <c r="A120" s="178" t="s">
        <v>315</v>
      </c>
      <c r="B120" s="179" t="s">
        <v>277</v>
      </c>
      <c r="C120" s="179" t="s">
        <v>477</v>
      </c>
      <c r="D120" s="181">
        <v>61198.66</v>
      </c>
      <c r="E120" s="163">
        <v>132</v>
      </c>
    </row>
    <row r="121" spans="1:5" ht="25.5">
      <c r="A121" s="178" t="s">
        <v>316</v>
      </c>
      <c r="B121" s="182" t="s">
        <v>279</v>
      </c>
      <c r="C121" s="179" t="s">
        <v>477</v>
      </c>
      <c r="D121" s="181">
        <v>105243.7</v>
      </c>
      <c r="E121" s="163">
        <v>133</v>
      </c>
    </row>
    <row r="122" spans="1:5" ht="26.25" customHeight="1" thickBot="1">
      <c r="A122" s="234" t="s">
        <v>317</v>
      </c>
      <c r="B122" s="235" t="s">
        <v>281</v>
      </c>
      <c r="C122" s="190" t="s">
        <v>477</v>
      </c>
      <c r="D122" s="191">
        <v>2130.54</v>
      </c>
      <c r="E122" s="163">
        <v>134</v>
      </c>
    </row>
    <row r="123" spans="1:5" ht="12.75" customHeight="1">
      <c r="A123" s="236">
        <v>48</v>
      </c>
      <c r="B123" s="237" t="s">
        <v>248</v>
      </c>
      <c r="C123" s="237" t="s">
        <v>345</v>
      </c>
      <c r="D123" s="238">
        <v>1</v>
      </c>
      <c r="E123" s="163">
        <v>135</v>
      </c>
    </row>
    <row r="124" spans="1:5" ht="12.75" customHeight="1">
      <c r="A124" s="239">
        <v>49</v>
      </c>
      <c r="B124" s="210" t="s">
        <v>249</v>
      </c>
      <c r="C124" s="210" t="s">
        <v>345</v>
      </c>
      <c r="D124" s="211">
        <v>1</v>
      </c>
      <c r="E124" s="163">
        <v>136</v>
      </c>
    </row>
    <row r="125" spans="1:5" ht="12.75" customHeight="1">
      <c r="A125" s="239">
        <v>50</v>
      </c>
      <c r="B125" s="210" t="s">
        <v>250</v>
      </c>
      <c r="C125" s="210" t="s">
        <v>345</v>
      </c>
      <c r="D125" s="211">
        <v>0</v>
      </c>
      <c r="E125" s="163">
        <v>137</v>
      </c>
    </row>
    <row r="126" spans="1:5" ht="15" customHeight="1" thickBot="1">
      <c r="A126" s="240">
        <v>51</v>
      </c>
      <c r="B126" s="213" t="s">
        <v>251</v>
      </c>
      <c r="C126" s="213" t="s">
        <v>477</v>
      </c>
      <c r="D126" s="214">
        <v>426.24</v>
      </c>
      <c r="E126" s="163">
        <v>138</v>
      </c>
    </row>
    <row r="127" spans="1:5" s="207" customFormat="1" ht="12.75" customHeight="1">
      <c r="A127" s="241" t="s">
        <v>318</v>
      </c>
      <c r="B127" s="242"/>
      <c r="C127" s="242"/>
      <c r="D127" s="243"/>
      <c r="E127" s="206">
        <v>139</v>
      </c>
    </row>
    <row r="128" spans="1:5" ht="15" customHeight="1">
      <c r="A128" s="244">
        <v>52</v>
      </c>
      <c r="B128" s="245" t="s">
        <v>319</v>
      </c>
      <c r="C128" s="246" t="s">
        <v>345</v>
      </c>
      <c r="D128" s="247">
        <v>4</v>
      </c>
      <c r="E128" s="163">
        <v>140</v>
      </c>
    </row>
    <row r="129" spans="1:5" ht="15">
      <c r="A129" s="244">
        <v>53</v>
      </c>
      <c r="B129" s="245" t="s">
        <v>320</v>
      </c>
      <c r="C129" s="246" t="s">
        <v>345</v>
      </c>
      <c r="D129" s="247">
        <v>0</v>
      </c>
      <c r="E129" s="163">
        <v>141</v>
      </c>
    </row>
    <row r="130" spans="1:5" ht="27" customHeight="1" thickBot="1">
      <c r="A130" s="248">
        <v>54</v>
      </c>
      <c r="B130" s="249" t="s">
        <v>321</v>
      </c>
      <c r="C130" s="250" t="s">
        <v>477</v>
      </c>
      <c r="D130" s="251">
        <v>16390.24</v>
      </c>
      <c r="E130" s="163">
        <v>142</v>
      </c>
    </row>
  </sheetData>
  <sheetProtection/>
  <mergeCells count="28">
    <mergeCell ref="C62:D62"/>
    <mergeCell ref="C63:D63"/>
    <mergeCell ref="C64:D64"/>
    <mergeCell ref="C54:D54"/>
    <mergeCell ref="C55:D55"/>
    <mergeCell ref="C58:D58"/>
    <mergeCell ref="C59:D59"/>
    <mergeCell ref="C56:D56"/>
    <mergeCell ref="C60:D60"/>
    <mergeCell ref="B35:D35"/>
    <mergeCell ref="C42:D42"/>
    <mergeCell ref="C46:D46"/>
    <mergeCell ref="C50:D50"/>
    <mergeCell ref="B37:D37"/>
    <mergeCell ref="B39:D39"/>
    <mergeCell ref="A41:D41"/>
    <mergeCell ref="C47:D47"/>
    <mergeCell ref="C43:D43"/>
    <mergeCell ref="C51:D51"/>
    <mergeCell ref="C112:D112"/>
    <mergeCell ref="A3:D3"/>
    <mergeCell ref="A71:D71"/>
    <mergeCell ref="C79:D79"/>
    <mergeCell ref="C90:D90"/>
    <mergeCell ref="C101:D101"/>
    <mergeCell ref="A30:D30"/>
    <mergeCell ref="B31:D31"/>
    <mergeCell ref="B33:D33"/>
  </mergeCells>
  <printOptions/>
  <pageMargins left="0.53" right="0.34" top="0.47" bottom="0.41" header="0.31" footer="0.34"/>
  <pageSetup fitToHeight="3" horizontalDpi="600" verticalDpi="600" orientation="portrait" paperSize="9" scale="95" r:id="rId1"/>
  <rowBreaks count="2" manualBreakCount="2">
    <brk id="45" max="3" man="1"/>
    <brk id="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E3" sqref="E3:E16"/>
    </sheetView>
  </sheetViews>
  <sheetFormatPr defaultColWidth="9.140625" defaultRowHeight="12.75"/>
  <cols>
    <col min="1" max="1" width="7.00390625" style="290" customWidth="1"/>
    <col min="2" max="2" width="104.140625" style="291" customWidth="1"/>
    <col min="3" max="3" width="16.28125" style="291" customWidth="1"/>
    <col min="4" max="4" width="10.28125" style="292" customWidth="1"/>
    <col min="5" max="5" width="13.57421875" style="292" customWidth="1"/>
    <col min="6" max="6" width="16.57421875" style="292" customWidth="1"/>
    <col min="7" max="7" width="12.8515625" style="292" customWidth="1"/>
    <col min="8" max="16384" width="9.140625" style="280" customWidth="1"/>
  </cols>
  <sheetData>
    <row r="1" spans="2:5" s="274" customFormat="1" ht="35.25" customHeight="1">
      <c r="B1" s="275" t="s">
        <v>99</v>
      </c>
      <c r="C1" s="75"/>
      <c r="D1" s="75"/>
      <c r="E1" s="276"/>
    </row>
    <row r="2" spans="1:7" s="279" customFormat="1" ht="51">
      <c r="A2" s="277" t="s">
        <v>114</v>
      </c>
      <c r="B2" s="277" t="s">
        <v>516</v>
      </c>
      <c r="C2" s="277" t="s">
        <v>517</v>
      </c>
      <c r="D2" s="278" t="s">
        <v>518</v>
      </c>
      <c r="E2" s="278" t="s">
        <v>115</v>
      </c>
      <c r="F2" s="278" t="s">
        <v>116</v>
      </c>
      <c r="G2" s="278" t="s">
        <v>100</v>
      </c>
    </row>
    <row r="3" spans="1:7" ht="54.75" customHeight="1">
      <c r="A3" s="313" t="s">
        <v>519</v>
      </c>
      <c r="B3" s="314"/>
      <c r="C3" s="315"/>
      <c r="D3" s="316"/>
      <c r="E3" s="319" t="s">
        <v>434</v>
      </c>
      <c r="F3" s="322" t="s">
        <v>520</v>
      </c>
      <c r="G3" s="322" t="s">
        <v>322</v>
      </c>
    </row>
    <row r="4" spans="1:7" ht="102">
      <c r="A4" s="281" t="s">
        <v>521</v>
      </c>
      <c r="B4" s="282" t="s">
        <v>522</v>
      </c>
      <c r="C4" s="282" t="s">
        <v>117</v>
      </c>
      <c r="D4" s="317"/>
      <c r="E4" s="320"/>
      <c r="F4" s="323"/>
      <c r="G4" s="323"/>
    </row>
    <row r="5" spans="1:7" ht="89.25">
      <c r="A5" s="281" t="s">
        <v>523</v>
      </c>
      <c r="B5" s="282" t="s">
        <v>524</v>
      </c>
      <c r="C5" s="282" t="s">
        <v>117</v>
      </c>
      <c r="D5" s="317"/>
      <c r="E5" s="320"/>
      <c r="F5" s="323"/>
      <c r="G5" s="323"/>
    </row>
    <row r="6" spans="1:7" ht="114.75">
      <c r="A6" s="281" t="s">
        <v>525</v>
      </c>
      <c r="B6" s="283" t="s">
        <v>526</v>
      </c>
      <c r="C6" s="282" t="s">
        <v>117</v>
      </c>
      <c r="D6" s="317"/>
      <c r="E6" s="320"/>
      <c r="F6" s="323"/>
      <c r="G6" s="323"/>
    </row>
    <row r="7" spans="1:7" ht="165.75">
      <c r="A7" s="281" t="s">
        <v>527</v>
      </c>
      <c r="B7" s="282" t="s">
        <v>528</v>
      </c>
      <c r="C7" s="282" t="s">
        <v>117</v>
      </c>
      <c r="D7" s="317"/>
      <c r="E7" s="320"/>
      <c r="F7" s="323"/>
      <c r="G7" s="323"/>
    </row>
    <row r="8" spans="1:7" ht="114.75">
      <c r="A8" s="281" t="s">
        <v>529</v>
      </c>
      <c r="B8" s="282" t="s">
        <v>530</v>
      </c>
      <c r="C8" s="282" t="s">
        <v>117</v>
      </c>
      <c r="D8" s="317"/>
      <c r="E8" s="320"/>
      <c r="F8" s="323"/>
      <c r="G8" s="323"/>
    </row>
    <row r="9" spans="1:7" ht="127.5">
      <c r="A9" s="325" t="s">
        <v>531</v>
      </c>
      <c r="B9" s="282" t="s">
        <v>532</v>
      </c>
      <c r="C9" s="282" t="s">
        <v>117</v>
      </c>
      <c r="D9" s="317"/>
      <c r="E9" s="320"/>
      <c r="F9" s="323"/>
      <c r="G9" s="323"/>
    </row>
    <row r="10" spans="1:7" ht="114.75">
      <c r="A10" s="325"/>
      <c r="B10" s="282" t="s">
        <v>533</v>
      </c>
      <c r="C10" s="282" t="s">
        <v>245</v>
      </c>
      <c r="D10" s="317"/>
      <c r="E10" s="320"/>
      <c r="F10" s="323"/>
      <c r="G10" s="323"/>
    </row>
    <row r="11" spans="1:7" ht="102">
      <c r="A11" s="281" t="s">
        <v>534</v>
      </c>
      <c r="B11" s="282" t="s">
        <v>535</v>
      </c>
      <c r="C11" s="282" t="s">
        <v>117</v>
      </c>
      <c r="D11" s="317"/>
      <c r="E11" s="320"/>
      <c r="F11" s="323"/>
      <c r="G11" s="323"/>
    </row>
    <row r="12" spans="1:7" ht="127.5">
      <c r="A12" s="281" t="s">
        <v>536</v>
      </c>
      <c r="B12" s="282" t="s">
        <v>537</v>
      </c>
      <c r="C12" s="282" t="s">
        <v>117</v>
      </c>
      <c r="D12" s="317"/>
      <c r="E12" s="320"/>
      <c r="F12" s="323"/>
      <c r="G12" s="323"/>
    </row>
    <row r="13" spans="1:7" ht="63.75">
      <c r="A13" s="281" t="s">
        <v>538</v>
      </c>
      <c r="B13" s="282" t="s">
        <v>539</v>
      </c>
      <c r="C13" s="282" t="s">
        <v>117</v>
      </c>
      <c r="D13" s="317"/>
      <c r="E13" s="320"/>
      <c r="F13" s="323"/>
      <c r="G13" s="323"/>
    </row>
    <row r="14" spans="1:7" ht="51">
      <c r="A14" s="281" t="s">
        <v>540</v>
      </c>
      <c r="B14" s="282" t="s">
        <v>541</v>
      </c>
      <c r="C14" s="282" t="s">
        <v>117</v>
      </c>
      <c r="D14" s="317"/>
      <c r="E14" s="320"/>
      <c r="F14" s="323"/>
      <c r="G14" s="323"/>
    </row>
    <row r="15" spans="1:7" ht="25.5">
      <c r="A15" s="281" t="s">
        <v>542</v>
      </c>
      <c r="B15" s="282" t="s">
        <v>543</v>
      </c>
      <c r="C15" s="282" t="s">
        <v>117</v>
      </c>
      <c r="D15" s="317"/>
      <c r="E15" s="320"/>
      <c r="F15" s="323"/>
      <c r="G15" s="323"/>
    </row>
    <row r="16" spans="1:7" ht="51">
      <c r="A16" s="281" t="s">
        <v>544</v>
      </c>
      <c r="B16" s="282" t="s">
        <v>545</v>
      </c>
      <c r="C16" s="282" t="s">
        <v>117</v>
      </c>
      <c r="D16" s="318"/>
      <c r="E16" s="321"/>
      <c r="F16" s="324"/>
      <c r="G16" s="324"/>
    </row>
    <row r="17" spans="1:7" ht="39" customHeight="1">
      <c r="A17" s="313" t="s">
        <v>546</v>
      </c>
      <c r="B17" s="314"/>
      <c r="C17" s="314"/>
      <c r="D17" s="316">
        <v>0</v>
      </c>
      <c r="E17" s="319" t="s">
        <v>434</v>
      </c>
      <c r="F17" s="322" t="s">
        <v>520</v>
      </c>
      <c r="G17" s="322" t="s">
        <v>322</v>
      </c>
    </row>
    <row r="18" spans="1:7" ht="153">
      <c r="A18" s="281" t="s">
        <v>547</v>
      </c>
      <c r="B18" s="282" t="s">
        <v>548</v>
      </c>
      <c r="C18" s="282" t="s">
        <v>117</v>
      </c>
      <c r="D18" s="317"/>
      <c r="E18" s="320"/>
      <c r="F18" s="323"/>
      <c r="G18" s="323"/>
    </row>
    <row r="19" spans="1:7" ht="38.25">
      <c r="A19" s="325" t="s">
        <v>549</v>
      </c>
      <c r="B19" s="282" t="s">
        <v>550</v>
      </c>
      <c r="C19" s="282" t="s">
        <v>551</v>
      </c>
      <c r="D19" s="317"/>
      <c r="E19" s="320"/>
      <c r="F19" s="323"/>
      <c r="G19" s="323"/>
    </row>
    <row r="20" spans="1:7" ht="25.5">
      <c r="A20" s="325"/>
      <c r="B20" s="282" t="s">
        <v>552</v>
      </c>
      <c r="C20" s="284" t="s">
        <v>124</v>
      </c>
      <c r="D20" s="317"/>
      <c r="E20" s="320"/>
      <c r="F20" s="323"/>
      <c r="G20" s="323"/>
    </row>
    <row r="21" spans="1:7" ht="15.75">
      <c r="A21" s="325"/>
      <c r="B21" s="282" t="s">
        <v>553</v>
      </c>
      <c r="C21" s="282" t="s">
        <v>125</v>
      </c>
      <c r="D21" s="317"/>
      <c r="E21" s="320"/>
      <c r="F21" s="323"/>
      <c r="G21" s="323"/>
    </row>
    <row r="22" spans="1:7" ht="15.75">
      <c r="A22" s="325"/>
      <c r="B22" s="282" t="s">
        <v>554</v>
      </c>
      <c r="C22" s="282" t="s">
        <v>125</v>
      </c>
      <c r="D22" s="317"/>
      <c r="E22" s="320"/>
      <c r="F22" s="323"/>
      <c r="G22" s="323"/>
    </row>
    <row r="23" spans="1:7" ht="38.25">
      <c r="A23" s="325"/>
      <c r="B23" s="282" t="s">
        <v>555</v>
      </c>
      <c r="C23" s="282" t="s">
        <v>125</v>
      </c>
      <c r="D23" s="317"/>
      <c r="E23" s="320"/>
      <c r="F23" s="323"/>
      <c r="G23" s="323"/>
    </row>
    <row r="24" spans="1:7" ht="63.75">
      <c r="A24" s="325" t="s">
        <v>556</v>
      </c>
      <c r="B24" s="282" t="s">
        <v>557</v>
      </c>
      <c r="C24" s="282" t="s">
        <v>124</v>
      </c>
      <c r="D24" s="317"/>
      <c r="E24" s="320"/>
      <c r="F24" s="323"/>
      <c r="G24" s="323"/>
    </row>
    <row r="25" spans="1:7" ht="25.5">
      <c r="A25" s="325"/>
      <c r="B25" s="282" t="s">
        <v>558</v>
      </c>
      <c r="C25" s="284" t="s">
        <v>559</v>
      </c>
      <c r="D25" s="317"/>
      <c r="E25" s="320"/>
      <c r="F25" s="323"/>
      <c r="G25" s="323"/>
    </row>
    <row r="26" spans="1:7" ht="25.5">
      <c r="A26" s="325"/>
      <c r="B26" s="282" t="s">
        <v>560</v>
      </c>
      <c r="C26" s="282" t="s">
        <v>559</v>
      </c>
      <c r="D26" s="317"/>
      <c r="E26" s="320"/>
      <c r="F26" s="323"/>
      <c r="G26" s="323"/>
    </row>
    <row r="27" spans="1:7" ht="25.5">
      <c r="A27" s="325"/>
      <c r="B27" s="282" t="s">
        <v>561</v>
      </c>
      <c r="C27" s="282" t="s">
        <v>124</v>
      </c>
      <c r="D27" s="317"/>
      <c r="E27" s="320"/>
      <c r="F27" s="323"/>
      <c r="G27" s="323"/>
    </row>
    <row r="28" spans="1:7" ht="25.5">
      <c r="A28" s="325"/>
      <c r="B28" s="282" t="s">
        <v>562</v>
      </c>
      <c r="C28" s="282" t="s">
        <v>245</v>
      </c>
      <c r="D28" s="317"/>
      <c r="E28" s="320"/>
      <c r="F28" s="323"/>
      <c r="G28" s="323"/>
    </row>
    <row r="29" spans="1:7" ht="25.5">
      <c r="A29" s="325"/>
      <c r="B29" s="282" t="s">
        <v>563</v>
      </c>
      <c r="C29" s="282" t="s">
        <v>125</v>
      </c>
      <c r="D29" s="317"/>
      <c r="E29" s="320"/>
      <c r="F29" s="323"/>
      <c r="G29" s="323"/>
    </row>
    <row r="30" spans="1:7" ht="15.75">
      <c r="A30" s="325"/>
      <c r="B30" s="282" t="s">
        <v>564</v>
      </c>
      <c r="C30" s="282" t="s">
        <v>125</v>
      </c>
      <c r="D30" s="317"/>
      <c r="E30" s="320"/>
      <c r="F30" s="323"/>
      <c r="G30" s="323"/>
    </row>
    <row r="31" spans="1:7" ht="15.75">
      <c r="A31" s="325"/>
      <c r="B31" s="282" t="s">
        <v>565</v>
      </c>
      <c r="C31" s="282" t="s">
        <v>125</v>
      </c>
      <c r="D31" s="317"/>
      <c r="E31" s="320"/>
      <c r="F31" s="323"/>
      <c r="G31" s="323"/>
    </row>
    <row r="32" spans="1:7" ht="38.25">
      <c r="A32" s="325" t="s">
        <v>566</v>
      </c>
      <c r="B32" s="282" t="s">
        <v>567</v>
      </c>
      <c r="C32" s="282" t="s">
        <v>568</v>
      </c>
      <c r="D32" s="317"/>
      <c r="E32" s="320"/>
      <c r="F32" s="323"/>
      <c r="G32" s="323"/>
    </row>
    <row r="33" spans="1:7" ht="15.75">
      <c r="A33" s="325"/>
      <c r="B33" s="282" t="s">
        <v>569</v>
      </c>
      <c r="C33" s="282" t="s">
        <v>117</v>
      </c>
      <c r="D33" s="317"/>
      <c r="E33" s="320"/>
      <c r="F33" s="323"/>
      <c r="G33" s="323"/>
    </row>
    <row r="34" spans="1:7" ht="38.25">
      <c r="A34" s="325"/>
      <c r="B34" s="282" t="s">
        <v>570</v>
      </c>
      <c r="C34" s="282" t="s">
        <v>117</v>
      </c>
      <c r="D34" s="317"/>
      <c r="E34" s="320"/>
      <c r="F34" s="323"/>
      <c r="G34" s="323"/>
    </row>
    <row r="35" spans="1:7" ht="15.75">
      <c r="A35" s="325"/>
      <c r="B35" s="282" t="s">
        <v>571</v>
      </c>
      <c r="C35" s="282" t="s">
        <v>117</v>
      </c>
      <c r="D35" s="317"/>
      <c r="E35" s="320"/>
      <c r="F35" s="323"/>
      <c r="G35" s="323"/>
    </row>
    <row r="36" spans="1:7" ht="25.5">
      <c r="A36" s="325" t="s">
        <v>572</v>
      </c>
      <c r="B36" s="282" t="s">
        <v>573</v>
      </c>
      <c r="C36" s="282" t="s">
        <v>568</v>
      </c>
      <c r="D36" s="317"/>
      <c r="E36" s="320"/>
      <c r="F36" s="323"/>
      <c r="G36" s="323"/>
    </row>
    <row r="37" spans="1:7" ht="15.75">
      <c r="A37" s="325"/>
      <c r="B37" s="282" t="s">
        <v>574</v>
      </c>
      <c r="C37" s="282" t="s">
        <v>568</v>
      </c>
      <c r="D37" s="317"/>
      <c r="E37" s="320"/>
      <c r="F37" s="323"/>
      <c r="G37" s="323"/>
    </row>
    <row r="38" spans="1:7" ht="76.5">
      <c r="A38" s="281" t="s">
        <v>575</v>
      </c>
      <c r="B38" s="282" t="s">
        <v>576</v>
      </c>
      <c r="C38" s="282" t="s">
        <v>239</v>
      </c>
      <c r="D38" s="318"/>
      <c r="E38" s="321"/>
      <c r="F38" s="324"/>
      <c r="G38" s="324"/>
    </row>
    <row r="39" spans="1:7" ht="15.75">
      <c r="A39" s="326" t="s">
        <v>577</v>
      </c>
      <c r="B39" s="326"/>
      <c r="C39" s="326"/>
      <c r="D39" s="316">
        <v>21.09</v>
      </c>
      <c r="E39" s="319" t="s">
        <v>434</v>
      </c>
      <c r="F39" s="322" t="s">
        <v>520</v>
      </c>
      <c r="G39" s="322" t="s">
        <v>322</v>
      </c>
    </row>
    <row r="40" spans="1:7" ht="25.5">
      <c r="A40" s="325" t="s">
        <v>578</v>
      </c>
      <c r="B40" s="282" t="s">
        <v>579</v>
      </c>
      <c r="C40" s="282" t="s">
        <v>580</v>
      </c>
      <c r="D40" s="317"/>
      <c r="E40" s="320"/>
      <c r="F40" s="323"/>
      <c r="G40" s="323"/>
    </row>
    <row r="41" spans="1:7" ht="15.75">
      <c r="A41" s="325"/>
      <c r="B41" s="282" t="s">
        <v>581</v>
      </c>
      <c r="C41" s="282" t="s">
        <v>551</v>
      </c>
      <c r="D41" s="317"/>
      <c r="E41" s="320"/>
      <c r="F41" s="323"/>
      <c r="G41" s="323"/>
    </row>
    <row r="42" spans="1:7" ht="25.5">
      <c r="A42" s="325"/>
      <c r="B42" s="282" t="s">
        <v>582</v>
      </c>
      <c r="C42" s="282" t="s">
        <v>125</v>
      </c>
      <c r="D42" s="317"/>
      <c r="E42" s="320"/>
      <c r="F42" s="323"/>
      <c r="G42" s="323"/>
    </row>
    <row r="43" spans="1:7" ht="15.75">
      <c r="A43" s="325"/>
      <c r="B43" s="282" t="s">
        <v>583</v>
      </c>
      <c r="C43" s="282" t="s">
        <v>125</v>
      </c>
      <c r="D43" s="317"/>
      <c r="E43" s="320"/>
      <c r="F43" s="323"/>
      <c r="G43" s="323"/>
    </row>
    <row r="44" spans="1:7" ht="15.75">
      <c r="A44" s="325"/>
      <c r="B44" s="282" t="s">
        <v>584</v>
      </c>
      <c r="C44" s="282" t="s">
        <v>585</v>
      </c>
      <c r="D44" s="317"/>
      <c r="E44" s="320"/>
      <c r="F44" s="323"/>
      <c r="G44" s="323"/>
    </row>
    <row r="45" spans="1:7" ht="15.75">
      <c r="A45" s="325"/>
      <c r="B45" s="282" t="s">
        <v>586</v>
      </c>
      <c r="C45" s="282" t="s">
        <v>587</v>
      </c>
      <c r="D45" s="317"/>
      <c r="E45" s="320"/>
      <c r="F45" s="323"/>
      <c r="G45" s="323"/>
    </row>
    <row r="46" spans="1:7" ht="38.25">
      <c r="A46" s="325" t="s">
        <v>588</v>
      </c>
      <c r="B46" s="282" t="s">
        <v>589</v>
      </c>
      <c r="C46" s="283" t="s">
        <v>245</v>
      </c>
      <c r="D46" s="317"/>
      <c r="E46" s="320"/>
      <c r="F46" s="323"/>
      <c r="G46" s="323"/>
    </row>
    <row r="47" spans="1:7" ht="25.5">
      <c r="A47" s="325"/>
      <c r="B47" s="282" t="s">
        <v>127</v>
      </c>
      <c r="C47" s="282" t="s">
        <v>245</v>
      </c>
      <c r="D47" s="317"/>
      <c r="E47" s="320"/>
      <c r="F47" s="323"/>
      <c r="G47" s="323"/>
    </row>
    <row r="48" spans="1:7" ht="15.75">
      <c r="A48" s="325"/>
      <c r="B48" s="282" t="s">
        <v>590</v>
      </c>
      <c r="C48" s="282" t="s">
        <v>128</v>
      </c>
      <c r="D48" s="317"/>
      <c r="E48" s="320"/>
      <c r="F48" s="323"/>
      <c r="G48" s="323"/>
    </row>
    <row r="49" spans="1:7" ht="15.75">
      <c r="A49" s="325"/>
      <c r="B49" s="282" t="s">
        <v>591</v>
      </c>
      <c r="C49" s="282" t="s">
        <v>128</v>
      </c>
      <c r="D49" s="317"/>
      <c r="E49" s="320"/>
      <c r="F49" s="323"/>
      <c r="G49" s="323"/>
    </row>
    <row r="50" spans="1:7" ht="25.5">
      <c r="A50" s="327" t="s">
        <v>592</v>
      </c>
      <c r="B50" s="282" t="s">
        <v>593</v>
      </c>
      <c r="C50" s="282" t="s">
        <v>594</v>
      </c>
      <c r="D50" s="317"/>
      <c r="E50" s="320"/>
      <c r="F50" s="323"/>
      <c r="G50" s="323"/>
    </row>
    <row r="51" spans="1:7" ht="15.75">
      <c r="A51" s="327"/>
      <c r="B51" s="282" t="s">
        <v>595</v>
      </c>
      <c r="C51" s="282" t="s">
        <v>128</v>
      </c>
      <c r="D51" s="317"/>
      <c r="E51" s="320"/>
      <c r="F51" s="323"/>
      <c r="G51" s="323"/>
    </row>
    <row r="52" spans="1:7" ht="15.75">
      <c r="A52" s="327"/>
      <c r="B52" s="282" t="s">
        <v>129</v>
      </c>
      <c r="C52" s="282" t="s">
        <v>596</v>
      </c>
      <c r="D52" s="317"/>
      <c r="E52" s="320"/>
      <c r="F52" s="323"/>
      <c r="G52" s="323"/>
    </row>
    <row r="53" spans="1:7" ht="15.75">
      <c r="A53" s="327"/>
      <c r="B53" s="282" t="s">
        <v>591</v>
      </c>
      <c r="C53" s="282" t="s">
        <v>597</v>
      </c>
      <c r="D53" s="317"/>
      <c r="E53" s="320"/>
      <c r="F53" s="323"/>
      <c r="G53" s="323"/>
    </row>
    <row r="54" spans="1:7" ht="25.5">
      <c r="A54" s="327" t="s">
        <v>598</v>
      </c>
      <c r="B54" s="282" t="s">
        <v>599</v>
      </c>
      <c r="C54" s="282" t="s">
        <v>130</v>
      </c>
      <c r="D54" s="317"/>
      <c r="E54" s="320"/>
      <c r="F54" s="323"/>
      <c r="G54" s="323"/>
    </row>
    <row r="55" spans="1:7" ht="15.75">
      <c r="A55" s="327"/>
      <c r="B55" s="282" t="s">
        <v>600</v>
      </c>
      <c r="C55" s="282" t="s">
        <v>124</v>
      </c>
      <c r="D55" s="317"/>
      <c r="E55" s="320"/>
      <c r="F55" s="323"/>
      <c r="G55" s="323"/>
    </row>
    <row r="56" spans="1:7" ht="15.75">
      <c r="A56" s="327"/>
      <c r="B56" s="282" t="s">
        <v>601</v>
      </c>
      <c r="C56" s="282" t="s">
        <v>130</v>
      </c>
      <c r="D56" s="317"/>
      <c r="E56" s="320"/>
      <c r="F56" s="323"/>
      <c r="G56" s="323"/>
    </row>
    <row r="57" spans="1:7" ht="38.25">
      <c r="A57" s="281" t="s">
        <v>602</v>
      </c>
      <c r="B57" s="282" t="s">
        <v>603</v>
      </c>
      <c r="C57" s="282" t="s">
        <v>239</v>
      </c>
      <c r="D57" s="317"/>
      <c r="E57" s="320"/>
      <c r="F57" s="323"/>
      <c r="G57" s="323"/>
    </row>
    <row r="58" spans="1:7" ht="51">
      <c r="A58" s="281" t="s">
        <v>604</v>
      </c>
      <c r="B58" s="282" t="s">
        <v>605</v>
      </c>
      <c r="C58" s="282" t="s">
        <v>239</v>
      </c>
      <c r="D58" s="318"/>
      <c r="E58" s="321"/>
      <c r="F58" s="324"/>
      <c r="G58" s="324"/>
    </row>
    <row r="59" spans="1:7" ht="15.75">
      <c r="A59" s="326" t="s">
        <v>606</v>
      </c>
      <c r="B59" s="326"/>
      <c r="C59" s="326"/>
      <c r="D59" s="316">
        <v>0</v>
      </c>
      <c r="E59" s="319" t="s">
        <v>434</v>
      </c>
      <c r="F59" s="322" t="s">
        <v>520</v>
      </c>
      <c r="G59" s="322" t="s">
        <v>322</v>
      </c>
    </row>
    <row r="60" spans="1:7" ht="25.5" customHeight="1">
      <c r="A60" s="325" t="s">
        <v>607</v>
      </c>
      <c r="B60" s="282" t="s">
        <v>608</v>
      </c>
      <c r="C60" s="328" t="s">
        <v>609</v>
      </c>
      <c r="D60" s="317"/>
      <c r="E60" s="320"/>
      <c r="F60" s="323"/>
      <c r="G60" s="323"/>
    </row>
    <row r="61" spans="1:7" ht="38.25">
      <c r="A61" s="325"/>
      <c r="B61" s="282" t="s">
        <v>610</v>
      </c>
      <c r="C61" s="329"/>
      <c r="D61" s="317"/>
      <c r="E61" s="320"/>
      <c r="F61" s="323"/>
      <c r="G61" s="323"/>
    </row>
    <row r="62" spans="1:7" ht="63.75">
      <c r="A62" s="325" t="s">
        <v>611</v>
      </c>
      <c r="B62" s="282" t="s">
        <v>612</v>
      </c>
      <c r="C62" s="329"/>
      <c r="D62" s="317"/>
      <c r="E62" s="320"/>
      <c r="F62" s="323"/>
      <c r="G62" s="323"/>
    </row>
    <row r="63" spans="1:7" ht="15.75">
      <c r="A63" s="325"/>
      <c r="B63" s="282" t="s">
        <v>613</v>
      </c>
      <c r="C63" s="329"/>
      <c r="D63" s="317"/>
      <c r="E63" s="320"/>
      <c r="F63" s="323"/>
      <c r="G63" s="323"/>
    </row>
    <row r="64" spans="1:7" ht="25.5">
      <c r="A64" s="325" t="s">
        <v>614</v>
      </c>
      <c r="B64" s="282" t="s">
        <v>0</v>
      </c>
      <c r="C64" s="329"/>
      <c r="D64" s="317"/>
      <c r="E64" s="320"/>
      <c r="F64" s="323"/>
      <c r="G64" s="323"/>
    </row>
    <row r="65" spans="1:7" ht="15.75">
      <c r="A65" s="325"/>
      <c r="B65" s="282" t="s">
        <v>1</v>
      </c>
      <c r="C65" s="329"/>
      <c r="D65" s="317"/>
      <c r="E65" s="320"/>
      <c r="F65" s="323"/>
      <c r="G65" s="323"/>
    </row>
    <row r="66" spans="1:7" ht="51">
      <c r="A66" s="281" t="s">
        <v>2</v>
      </c>
      <c r="B66" s="282" t="s">
        <v>3</v>
      </c>
      <c r="C66" s="329"/>
      <c r="D66" s="318"/>
      <c r="E66" s="321"/>
      <c r="F66" s="324"/>
      <c r="G66" s="324"/>
    </row>
    <row r="67" spans="1:7" ht="15.75">
      <c r="A67" s="326" t="s">
        <v>4</v>
      </c>
      <c r="B67" s="326"/>
      <c r="C67" s="326"/>
      <c r="D67" s="316">
        <v>0</v>
      </c>
      <c r="E67" s="319" t="s">
        <v>434</v>
      </c>
      <c r="F67" s="322" t="s">
        <v>520</v>
      </c>
      <c r="G67" s="322" t="s">
        <v>322</v>
      </c>
    </row>
    <row r="68" spans="1:7" ht="38.25">
      <c r="A68" s="281" t="s">
        <v>5</v>
      </c>
      <c r="B68" s="282" t="s">
        <v>6</v>
      </c>
      <c r="C68" s="282" t="s">
        <v>245</v>
      </c>
      <c r="D68" s="317"/>
      <c r="E68" s="320"/>
      <c r="F68" s="323"/>
      <c r="G68" s="323"/>
    </row>
    <row r="69" spans="1:7" ht="25.5">
      <c r="A69" s="281" t="s">
        <v>7</v>
      </c>
      <c r="B69" s="282" t="s">
        <v>8</v>
      </c>
      <c r="C69" s="282" t="s">
        <v>245</v>
      </c>
      <c r="D69" s="317"/>
      <c r="E69" s="320"/>
      <c r="F69" s="323"/>
      <c r="G69" s="323"/>
    </row>
    <row r="70" spans="1:7" ht="38.25">
      <c r="A70" s="281" t="s">
        <v>9</v>
      </c>
      <c r="B70" s="282" t="s">
        <v>10</v>
      </c>
      <c r="C70" s="282" t="s">
        <v>245</v>
      </c>
      <c r="D70" s="317"/>
      <c r="E70" s="320"/>
      <c r="F70" s="323"/>
      <c r="G70" s="323"/>
    </row>
    <row r="71" spans="1:7" ht="38.25">
      <c r="A71" s="281" t="s">
        <v>11</v>
      </c>
      <c r="B71" s="282" t="s">
        <v>12</v>
      </c>
      <c r="C71" s="282" t="s">
        <v>245</v>
      </c>
      <c r="D71" s="317"/>
      <c r="E71" s="320"/>
      <c r="F71" s="323"/>
      <c r="G71" s="323"/>
    </row>
    <row r="72" spans="1:7" ht="38.25">
      <c r="A72" s="281" t="s">
        <v>13</v>
      </c>
      <c r="B72" s="282" t="s">
        <v>14</v>
      </c>
      <c r="C72" s="282" t="s">
        <v>245</v>
      </c>
      <c r="D72" s="317"/>
      <c r="E72" s="320"/>
      <c r="F72" s="323"/>
      <c r="G72" s="323"/>
    </row>
    <row r="73" spans="1:7" ht="38.25">
      <c r="A73" s="281" t="s">
        <v>15</v>
      </c>
      <c r="B73" s="282" t="s">
        <v>16</v>
      </c>
      <c r="C73" s="282" t="s">
        <v>245</v>
      </c>
      <c r="D73" s="317"/>
      <c r="E73" s="320"/>
      <c r="F73" s="323"/>
      <c r="G73" s="323"/>
    </row>
    <row r="74" spans="1:7" ht="38.25">
      <c r="A74" s="281" t="s">
        <v>17</v>
      </c>
      <c r="B74" s="282" t="s">
        <v>18</v>
      </c>
      <c r="C74" s="282" t="s">
        <v>245</v>
      </c>
      <c r="D74" s="317"/>
      <c r="E74" s="320"/>
      <c r="F74" s="323"/>
      <c r="G74" s="323"/>
    </row>
    <row r="75" spans="1:7" ht="38.25">
      <c r="A75" s="281" t="s">
        <v>19</v>
      </c>
      <c r="B75" s="282" t="s">
        <v>20</v>
      </c>
      <c r="C75" s="282" t="s">
        <v>245</v>
      </c>
      <c r="D75" s="317"/>
      <c r="E75" s="320"/>
      <c r="F75" s="323"/>
      <c r="G75" s="323"/>
    </row>
    <row r="76" spans="1:7" ht="38.25">
      <c r="A76" s="285" t="s">
        <v>21</v>
      </c>
      <c r="B76" s="282" t="s">
        <v>22</v>
      </c>
      <c r="C76" s="282" t="s">
        <v>245</v>
      </c>
      <c r="D76" s="317"/>
      <c r="E76" s="320"/>
      <c r="F76" s="323"/>
      <c r="G76" s="323"/>
    </row>
    <row r="77" spans="1:7" ht="38.25">
      <c r="A77" s="281" t="s">
        <v>23</v>
      </c>
      <c r="B77" s="282" t="s">
        <v>24</v>
      </c>
      <c r="C77" s="282" t="s">
        <v>245</v>
      </c>
      <c r="D77" s="317"/>
      <c r="E77" s="320"/>
      <c r="F77" s="323"/>
      <c r="G77" s="323"/>
    </row>
    <row r="78" spans="1:7" ht="51">
      <c r="A78" s="281" t="s">
        <v>25</v>
      </c>
      <c r="B78" s="282" t="s">
        <v>26</v>
      </c>
      <c r="C78" s="282" t="s">
        <v>245</v>
      </c>
      <c r="D78" s="317"/>
      <c r="E78" s="320"/>
      <c r="F78" s="323"/>
      <c r="G78" s="323"/>
    </row>
    <row r="79" spans="1:7" ht="25.5">
      <c r="A79" s="325" t="s">
        <v>27</v>
      </c>
      <c r="B79" s="282" t="s">
        <v>28</v>
      </c>
      <c r="C79" s="282" t="s">
        <v>245</v>
      </c>
      <c r="D79" s="317"/>
      <c r="E79" s="320"/>
      <c r="F79" s="323"/>
      <c r="G79" s="323"/>
    </row>
    <row r="80" spans="1:7" ht="25.5">
      <c r="A80" s="325"/>
      <c r="B80" s="282" t="s">
        <v>29</v>
      </c>
      <c r="C80" s="282" t="s">
        <v>245</v>
      </c>
      <c r="D80" s="317"/>
      <c r="E80" s="320"/>
      <c r="F80" s="323"/>
      <c r="G80" s="323"/>
    </row>
    <row r="81" spans="1:7" ht="38.25">
      <c r="A81" s="286" t="s">
        <v>30</v>
      </c>
      <c r="B81" s="282" t="s">
        <v>31</v>
      </c>
      <c r="C81" s="282" t="s">
        <v>245</v>
      </c>
      <c r="D81" s="317"/>
      <c r="E81" s="320"/>
      <c r="F81" s="323"/>
      <c r="G81" s="323"/>
    </row>
    <row r="82" spans="1:7" ht="25.5">
      <c r="A82" s="334" t="s">
        <v>32</v>
      </c>
      <c r="B82" s="282" t="s">
        <v>33</v>
      </c>
      <c r="C82" s="282" t="s">
        <v>245</v>
      </c>
      <c r="D82" s="317"/>
      <c r="E82" s="320"/>
      <c r="F82" s="323"/>
      <c r="G82" s="323"/>
    </row>
    <row r="83" spans="1:7" ht="63.75">
      <c r="A83" s="334"/>
      <c r="B83" s="282" t="s">
        <v>34</v>
      </c>
      <c r="C83" s="282" t="s">
        <v>245</v>
      </c>
      <c r="D83" s="317"/>
      <c r="E83" s="320"/>
      <c r="F83" s="323"/>
      <c r="G83" s="323"/>
    </row>
    <row r="84" spans="1:7" ht="25.5">
      <c r="A84" s="334"/>
      <c r="B84" s="282" t="s">
        <v>35</v>
      </c>
      <c r="C84" s="282" t="s">
        <v>245</v>
      </c>
      <c r="D84" s="317"/>
      <c r="E84" s="320"/>
      <c r="F84" s="323"/>
      <c r="G84" s="323"/>
    </row>
    <row r="85" spans="1:7" ht="25.5">
      <c r="A85" s="334"/>
      <c r="B85" s="282" t="s">
        <v>36</v>
      </c>
      <c r="C85" s="282" t="s">
        <v>245</v>
      </c>
      <c r="D85" s="318"/>
      <c r="E85" s="321"/>
      <c r="F85" s="324"/>
      <c r="G85" s="324"/>
    </row>
    <row r="86" spans="1:7" ht="25.5" customHeight="1" hidden="1">
      <c r="A86" s="330" t="s">
        <v>37</v>
      </c>
      <c r="B86" s="282" t="s">
        <v>38</v>
      </c>
      <c r="C86" s="282" t="s">
        <v>245</v>
      </c>
      <c r="D86" s="331"/>
      <c r="E86" s="287"/>
      <c r="F86" s="277" t="s">
        <v>520</v>
      </c>
      <c r="G86" s="277" t="s">
        <v>322</v>
      </c>
    </row>
    <row r="87" spans="1:7" ht="25.5" customHeight="1" hidden="1">
      <c r="A87" s="330"/>
      <c r="B87" s="282" t="s">
        <v>39</v>
      </c>
      <c r="C87" s="282" t="s">
        <v>245</v>
      </c>
      <c r="D87" s="335"/>
      <c r="E87" s="287"/>
      <c r="F87" s="277" t="s">
        <v>520</v>
      </c>
      <c r="G87" s="277" t="s">
        <v>322</v>
      </c>
    </row>
    <row r="88" spans="1:7" ht="38.25" customHeight="1" hidden="1">
      <c r="A88" s="330"/>
      <c r="B88" s="282" t="s">
        <v>40</v>
      </c>
      <c r="C88" s="282" t="s">
        <v>117</v>
      </c>
      <c r="D88" s="335"/>
      <c r="E88" s="287"/>
      <c r="F88" s="277" t="s">
        <v>520</v>
      </c>
      <c r="G88" s="277" t="s">
        <v>322</v>
      </c>
    </row>
    <row r="89" spans="1:7" ht="15.75" customHeight="1" hidden="1">
      <c r="A89" s="330"/>
      <c r="B89" s="282" t="s">
        <v>41</v>
      </c>
      <c r="C89" s="282" t="s">
        <v>117</v>
      </c>
      <c r="D89" s="332"/>
      <c r="E89" s="287"/>
      <c r="F89" s="277" t="s">
        <v>520</v>
      </c>
      <c r="G89" s="277" t="s">
        <v>322</v>
      </c>
    </row>
    <row r="90" spans="1:7" ht="25.5" customHeight="1" hidden="1">
      <c r="A90" s="330" t="s">
        <v>42</v>
      </c>
      <c r="B90" s="282" t="s">
        <v>43</v>
      </c>
      <c r="C90" s="282" t="s">
        <v>568</v>
      </c>
      <c r="D90" s="331"/>
      <c r="E90" s="287"/>
      <c r="F90" s="277" t="s">
        <v>520</v>
      </c>
      <c r="G90" s="277" t="s">
        <v>322</v>
      </c>
    </row>
    <row r="91" spans="1:7" ht="25.5" customHeight="1" hidden="1">
      <c r="A91" s="330"/>
      <c r="B91" s="282" t="s">
        <v>44</v>
      </c>
      <c r="C91" s="282" t="s">
        <v>245</v>
      </c>
      <c r="D91" s="332"/>
      <c r="E91" s="287"/>
      <c r="F91" s="277" t="s">
        <v>520</v>
      </c>
      <c r="G91" s="277" t="s">
        <v>322</v>
      </c>
    </row>
    <row r="92" spans="1:7" s="289" customFormat="1" ht="38.25">
      <c r="A92" s="333" t="s">
        <v>45</v>
      </c>
      <c r="B92" s="333"/>
      <c r="C92" s="333"/>
      <c r="D92" s="288">
        <v>21.09</v>
      </c>
      <c r="E92" s="287" t="s">
        <v>434</v>
      </c>
      <c r="F92" s="277" t="s">
        <v>520</v>
      </c>
      <c r="G92" s="277" t="s">
        <v>322</v>
      </c>
    </row>
    <row r="93" spans="6:7" ht="15.75" hidden="1">
      <c r="F93" s="293"/>
      <c r="G93" s="293"/>
    </row>
    <row r="94" spans="2:7" ht="15.75" hidden="1">
      <c r="B94" s="291" t="s">
        <v>46</v>
      </c>
      <c r="F94" s="293"/>
      <c r="G94" s="293"/>
    </row>
    <row r="95" spans="6:7" ht="15.75" hidden="1">
      <c r="F95" s="293"/>
      <c r="G95" s="293"/>
    </row>
    <row r="96" spans="2:7" ht="15.75" hidden="1">
      <c r="B96" s="291" t="s">
        <v>47</v>
      </c>
      <c r="F96" s="293"/>
      <c r="G96" s="293"/>
    </row>
    <row r="97" spans="6:7" ht="15.75">
      <c r="F97" s="293"/>
      <c r="G97" s="293"/>
    </row>
    <row r="98" spans="6:7" ht="15.75">
      <c r="F98" s="293"/>
      <c r="G98" s="293"/>
    </row>
    <row r="99" spans="6:7" ht="15.75">
      <c r="F99" s="293"/>
      <c r="G99" s="293"/>
    </row>
    <row r="100" spans="6:7" ht="15.75">
      <c r="F100" s="293"/>
      <c r="G100" s="293"/>
    </row>
    <row r="101" spans="6:7" ht="15.75">
      <c r="F101" s="293"/>
      <c r="G101" s="293"/>
    </row>
    <row r="102" spans="6:7" ht="15.75">
      <c r="F102" s="293"/>
      <c r="G102" s="293"/>
    </row>
    <row r="103" spans="6:7" ht="15.75">
      <c r="F103" s="293"/>
      <c r="G103" s="293"/>
    </row>
    <row r="104" spans="6:7" ht="15.75">
      <c r="F104" s="293"/>
      <c r="G104" s="293"/>
    </row>
    <row r="105" spans="6:7" ht="15.75">
      <c r="F105" s="293"/>
      <c r="G105" s="293"/>
    </row>
    <row r="106" spans="6:7" ht="15.75">
      <c r="F106" s="293"/>
      <c r="G106" s="293"/>
    </row>
    <row r="107" spans="6:7" ht="15.75">
      <c r="F107" s="293"/>
      <c r="G107" s="293"/>
    </row>
    <row r="108" spans="6:7" ht="15.75">
      <c r="F108" s="293"/>
      <c r="G108" s="293"/>
    </row>
    <row r="109" spans="6:7" ht="15.75">
      <c r="F109" s="293"/>
      <c r="G109" s="293"/>
    </row>
    <row r="110" spans="6:7" ht="15.75">
      <c r="F110" s="293"/>
      <c r="G110" s="293"/>
    </row>
    <row r="111" spans="6:7" ht="15.75">
      <c r="F111" s="293"/>
      <c r="G111" s="293"/>
    </row>
    <row r="112" spans="6:7" ht="15.75">
      <c r="F112" s="293"/>
      <c r="G112" s="293"/>
    </row>
    <row r="113" spans="6:7" ht="15.75">
      <c r="F113" s="293"/>
      <c r="G113" s="293"/>
    </row>
    <row r="114" spans="6:7" ht="15.75">
      <c r="F114" s="293"/>
      <c r="G114" s="293"/>
    </row>
    <row r="115" spans="6:7" ht="15.75">
      <c r="F115" s="293"/>
      <c r="G115" s="293"/>
    </row>
    <row r="116" spans="6:7" ht="15.75">
      <c r="F116" s="293"/>
      <c r="G116" s="293"/>
    </row>
    <row r="117" spans="6:7" ht="15.75">
      <c r="F117" s="293"/>
      <c r="G117" s="293"/>
    </row>
    <row r="118" spans="6:7" ht="15.75">
      <c r="F118" s="293"/>
      <c r="G118" s="293"/>
    </row>
    <row r="119" spans="6:7" ht="15.75">
      <c r="F119" s="293"/>
      <c r="G119" s="293"/>
    </row>
    <row r="120" spans="6:7" ht="15.75">
      <c r="F120" s="293"/>
      <c r="G120" s="293"/>
    </row>
    <row r="121" spans="6:7" ht="15.75">
      <c r="F121" s="293"/>
      <c r="G121" s="293"/>
    </row>
    <row r="122" spans="6:7" ht="15.75">
      <c r="F122" s="293"/>
      <c r="G122" s="293"/>
    </row>
    <row r="123" spans="6:7" ht="15.75">
      <c r="F123" s="293"/>
      <c r="G123" s="293"/>
    </row>
    <row r="124" spans="6:7" ht="15.75">
      <c r="F124" s="293"/>
      <c r="G124" s="293"/>
    </row>
    <row r="125" spans="6:7" ht="15.75">
      <c r="F125" s="293"/>
      <c r="G125" s="293"/>
    </row>
    <row r="126" spans="6:7" ht="15.75">
      <c r="F126" s="293"/>
      <c r="G126" s="293"/>
    </row>
    <row r="127" spans="6:7" ht="15.75">
      <c r="F127" s="293"/>
      <c r="G127" s="293"/>
    </row>
    <row r="128" spans="6:7" ht="15.75">
      <c r="F128" s="293"/>
      <c r="G128" s="293"/>
    </row>
    <row r="129" spans="6:7" ht="15.75">
      <c r="F129" s="293"/>
      <c r="G129" s="293"/>
    </row>
    <row r="130" spans="6:7" ht="15.75">
      <c r="F130" s="293"/>
      <c r="G130" s="293"/>
    </row>
    <row r="131" spans="6:7" ht="15.75">
      <c r="F131" s="293"/>
      <c r="G131" s="293"/>
    </row>
    <row r="132" spans="6:7" ht="15.75">
      <c r="F132" s="293"/>
      <c r="G132" s="293"/>
    </row>
    <row r="133" spans="6:7" ht="15.75">
      <c r="F133" s="293"/>
      <c r="G133" s="293"/>
    </row>
    <row r="134" spans="6:7" ht="15.75">
      <c r="F134" s="293"/>
      <c r="G134" s="293"/>
    </row>
    <row r="135" spans="6:7" ht="15.75">
      <c r="F135" s="293"/>
      <c r="G135" s="293"/>
    </row>
    <row r="136" spans="6:7" ht="15.75">
      <c r="F136" s="293"/>
      <c r="G136" s="293"/>
    </row>
    <row r="137" spans="6:7" ht="15.75">
      <c r="F137" s="293"/>
      <c r="G137" s="293"/>
    </row>
    <row r="138" spans="6:7" ht="15.75">
      <c r="F138" s="293"/>
      <c r="G138" s="293"/>
    </row>
    <row r="139" spans="6:7" ht="15.75">
      <c r="F139" s="293"/>
      <c r="G139" s="293"/>
    </row>
    <row r="140" spans="6:7" ht="15.75">
      <c r="F140" s="293"/>
      <c r="G140" s="293"/>
    </row>
    <row r="141" spans="6:7" ht="15.75">
      <c r="F141" s="293"/>
      <c r="G141" s="293"/>
    </row>
    <row r="142" spans="6:7" ht="15.75">
      <c r="F142" s="293"/>
      <c r="G142" s="293"/>
    </row>
    <row r="143" spans="6:7" ht="15.75">
      <c r="F143" s="293"/>
      <c r="G143" s="293"/>
    </row>
    <row r="144" spans="6:7" ht="15.75">
      <c r="F144" s="293"/>
      <c r="G144" s="293"/>
    </row>
    <row r="145" spans="6:7" ht="15.75">
      <c r="F145" s="293"/>
      <c r="G145" s="293"/>
    </row>
    <row r="146" spans="6:7" ht="15.75">
      <c r="F146" s="293"/>
      <c r="G146" s="293"/>
    </row>
    <row r="147" spans="6:7" ht="15.75">
      <c r="F147" s="293"/>
      <c r="G147" s="293"/>
    </row>
    <row r="148" spans="6:7" ht="15.75">
      <c r="F148" s="293"/>
      <c r="G148" s="293"/>
    </row>
    <row r="149" spans="6:7" ht="15.75">
      <c r="F149" s="293"/>
      <c r="G149" s="293"/>
    </row>
    <row r="150" spans="6:7" ht="15.75">
      <c r="F150" s="293"/>
      <c r="G150" s="293"/>
    </row>
    <row r="151" spans="6:7" ht="15.75">
      <c r="F151" s="293"/>
      <c r="G151" s="293"/>
    </row>
    <row r="152" spans="6:7" ht="15.75">
      <c r="F152" s="293"/>
      <c r="G152" s="293"/>
    </row>
    <row r="153" spans="6:7" ht="15.75">
      <c r="F153" s="293"/>
      <c r="G153" s="293"/>
    </row>
    <row r="154" spans="6:7" ht="15.75">
      <c r="F154" s="293"/>
      <c r="G154" s="293"/>
    </row>
    <row r="155" spans="6:7" ht="15.75">
      <c r="F155" s="293"/>
      <c r="G155" s="293"/>
    </row>
    <row r="156" spans="6:7" ht="15.75">
      <c r="F156" s="293"/>
      <c r="G156" s="293"/>
    </row>
    <row r="157" spans="6:7" ht="15.75">
      <c r="F157" s="293"/>
      <c r="G157" s="293"/>
    </row>
    <row r="158" spans="6:7" ht="15.75">
      <c r="F158" s="293"/>
      <c r="G158" s="293"/>
    </row>
    <row r="159" spans="6:7" ht="15.75">
      <c r="F159" s="293"/>
      <c r="G159" s="293"/>
    </row>
    <row r="160" spans="6:7" ht="15.75">
      <c r="F160" s="293"/>
      <c r="G160" s="293"/>
    </row>
    <row r="161" spans="6:7" ht="15.75">
      <c r="F161" s="293"/>
      <c r="G161" s="293"/>
    </row>
    <row r="162" spans="6:7" ht="15.75">
      <c r="F162" s="293"/>
      <c r="G162" s="293"/>
    </row>
    <row r="163" spans="6:7" ht="15.75">
      <c r="F163" s="293"/>
      <c r="G163" s="293"/>
    </row>
    <row r="164" spans="6:7" ht="15.75">
      <c r="F164" s="293"/>
      <c r="G164" s="293"/>
    </row>
    <row r="165" spans="6:7" ht="15.75">
      <c r="F165" s="293"/>
      <c r="G165" s="293"/>
    </row>
    <row r="166" spans="6:7" ht="15.75">
      <c r="F166" s="293"/>
      <c r="G166" s="293"/>
    </row>
    <row r="167" spans="6:7" ht="15.75">
      <c r="F167" s="293"/>
      <c r="G167" s="293"/>
    </row>
    <row r="168" spans="6:7" ht="15.75">
      <c r="F168" s="293"/>
      <c r="G168" s="293"/>
    </row>
    <row r="169" spans="6:7" ht="15.75">
      <c r="F169" s="293"/>
      <c r="G169" s="293"/>
    </row>
    <row r="170" spans="6:7" ht="15.75">
      <c r="F170" s="293"/>
      <c r="G170" s="293"/>
    </row>
    <row r="171" spans="6:7" ht="15.75">
      <c r="F171" s="293"/>
      <c r="G171" s="293"/>
    </row>
    <row r="172" spans="6:7" ht="15.75">
      <c r="F172" s="293"/>
      <c r="G172" s="293"/>
    </row>
    <row r="173" spans="6:7" ht="15.75">
      <c r="F173" s="293"/>
      <c r="G173" s="293"/>
    </row>
    <row r="174" spans="6:7" ht="15.75">
      <c r="F174" s="293"/>
      <c r="G174" s="293"/>
    </row>
    <row r="175" spans="6:7" ht="15.75">
      <c r="F175" s="293"/>
      <c r="G175" s="293"/>
    </row>
    <row r="176" spans="6:7" ht="15.75">
      <c r="F176" s="293"/>
      <c r="G176" s="293"/>
    </row>
    <row r="177" spans="6:7" ht="15.75">
      <c r="F177" s="293"/>
      <c r="G177" s="293"/>
    </row>
    <row r="178" spans="6:7" ht="15.75">
      <c r="F178" s="293"/>
      <c r="G178" s="293"/>
    </row>
    <row r="179" spans="6:7" ht="15.75">
      <c r="F179" s="293"/>
      <c r="G179" s="293"/>
    </row>
    <row r="180" spans="6:7" ht="15.75">
      <c r="F180" s="293"/>
      <c r="G180" s="293"/>
    </row>
    <row r="181" spans="6:7" ht="15.75">
      <c r="F181" s="293"/>
      <c r="G181" s="293"/>
    </row>
    <row r="182" spans="6:7" ht="15.75">
      <c r="F182" s="293"/>
      <c r="G182" s="293"/>
    </row>
    <row r="183" spans="6:7" ht="15.75">
      <c r="F183" s="293"/>
      <c r="G183" s="293"/>
    </row>
    <row r="184" spans="6:7" ht="15.75">
      <c r="F184" s="293"/>
      <c r="G184" s="293"/>
    </row>
    <row r="185" spans="6:7" ht="15.75">
      <c r="F185" s="293"/>
      <c r="G185" s="293"/>
    </row>
    <row r="186" spans="6:7" ht="15.75">
      <c r="F186" s="293"/>
      <c r="G186" s="293"/>
    </row>
    <row r="187" spans="6:7" ht="15.75">
      <c r="F187" s="293"/>
      <c r="G187" s="293"/>
    </row>
    <row r="188" spans="6:7" ht="15.75">
      <c r="F188" s="293"/>
      <c r="G188" s="293"/>
    </row>
    <row r="189" spans="6:7" ht="15.75">
      <c r="F189" s="293"/>
      <c r="G189" s="293"/>
    </row>
    <row r="190" spans="6:7" ht="15.75">
      <c r="F190" s="293"/>
      <c r="G190" s="293"/>
    </row>
    <row r="191" spans="6:7" ht="15.75">
      <c r="F191" s="293"/>
      <c r="G191" s="293"/>
    </row>
    <row r="192" spans="6:7" ht="15.75">
      <c r="F192" s="293"/>
      <c r="G192" s="293"/>
    </row>
    <row r="193" spans="6:7" ht="15.75">
      <c r="F193" s="293"/>
      <c r="G193" s="293"/>
    </row>
    <row r="194" spans="6:7" ht="15.75">
      <c r="F194" s="293"/>
      <c r="G194" s="293"/>
    </row>
    <row r="195" spans="6:7" ht="15.75">
      <c r="F195" s="293"/>
      <c r="G195" s="293"/>
    </row>
    <row r="196" spans="6:7" ht="15.75">
      <c r="F196" s="293"/>
      <c r="G196" s="293"/>
    </row>
    <row r="197" spans="6:7" ht="15.75">
      <c r="F197" s="293"/>
      <c r="G197" s="293"/>
    </row>
    <row r="198" spans="6:7" ht="15.75">
      <c r="F198" s="293"/>
      <c r="G198" s="293"/>
    </row>
    <row r="199" spans="6:7" ht="15.75">
      <c r="F199" s="293"/>
      <c r="G199" s="293"/>
    </row>
    <row r="200" spans="6:7" ht="15.75">
      <c r="F200" s="293"/>
      <c r="G200" s="293"/>
    </row>
    <row r="201" spans="6:7" ht="15.75">
      <c r="F201" s="293"/>
      <c r="G201" s="293"/>
    </row>
    <row r="202" spans="6:7" ht="15.75">
      <c r="F202" s="293"/>
      <c r="G202" s="293"/>
    </row>
    <row r="203" spans="6:7" ht="15.75">
      <c r="F203" s="293"/>
      <c r="G203" s="293"/>
    </row>
    <row r="204" spans="6:7" ht="15.75">
      <c r="F204" s="293"/>
      <c r="G204" s="293"/>
    </row>
    <row r="205" spans="6:7" ht="15.75">
      <c r="F205" s="293"/>
      <c r="G205" s="293"/>
    </row>
    <row r="206" spans="6:7" ht="15.75">
      <c r="F206" s="293"/>
      <c r="G206" s="293"/>
    </row>
    <row r="207" spans="6:7" ht="15.75">
      <c r="F207" s="293"/>
      <c r="G207" s="293"/>
    </row>
    <row r="208" spans="6:7" ht="15.75">
      <c r="F208" s="293"/>
      <c r="G208" s="293"/>
    </row>
    <row r="209" spans="6:7" ht="15.75">
      <c r="F209" s="293"/>
      <c r="G209" s="293"/>
    </row>
    <row r="210" spans="6:7" ht="15.75">
      <c r="F210" s="293"/>
      <c r="G210" s="293"/>
    </row>
    <row r="211" spans="6:7" ht="15.75">
      <c r="F211" s="293"/>
      <c r="G211" s="293"/>
    </row>
    <row r="212" spans="6:7" ht="15.75">
      <c r="F212" s="293"/>
      <c r="G212" s="293"/>
    </row>
    <row r="213" spans="6:7" ht="15.75">
      <c r="F213" s="293"/>
      <c r="G213" s="293"/>
    </row>
    <row r="214" spans="6:7" ht="15.75">
      <c r="F214" s="293"/>
      <c r="G214" s="293"/>
    </row>
    <row r="215" spans="6:7" ht="15.75">
      <c r="F215" s="293"/>
      <c r="G215" s="293"/>
    </row>
    <row r="216" spans="6:7" ht="15.75">
      <c r="F216" s="293"/>
      <c r="G216" s="293"/>
    </row>
    <row r="217" spans="6:7" ht="15.75">
      <c r="F217" s="293"/>
      <c r="G217" s="293"/>
    </row>
    <row r="218" spans="6:7" ht="15.75">
      <c r="F218" s="293"/>
      <c r="G218" s="293"/>
    </row>
    <row r="219" spans="6:7" ht="15.75">
      <c r="F219" s="293"/>
      <c r="G219" s="293"/>
    </row>
    <row r="220" spans="6:7" ht="15.75">
      <c r="F220" s="293"/>
      <c r="G220" s="293"/>
    </row>
    <row r="221" spans="6:7" ht="15.75">
      <c r="F221" s="293"/>
      <c r="G221" s="293"/>
    </row>
    <row r="222" spans="6:7" ht="15.75">
      <c r="F222" s="293"/>
      <c r="G222" s="293"/>
    </row>
    <row r="223" spans="6:7" ht="15.75">
      <c r="F223" s="293"/>
      <c r="G223" s="293"/>
    </row>
    <row r="224" spans="6:7" ht="15.75">
      <c r="F224" s="293"/>
      <c r="G224" s="293"/>
    </row>
    <row r="225" spans="6:7" ht="15.75">
      <c r="F225" s="293"/>
      <c r="G225" s="293"/>
    </row>
    <row r="226" spans="6:7" ht="15.75">
      <c r="F226" s="293"/>
      <c r="G226" s="293"/>
    </row>
    <row r="227" spans="6:7" ht="15.75">
      <c r="F227" s="293"/>
      <c r="G227" s="293"/>
    </row>
    <row r="228" spans="6:7" ht="15.75">
      <c r="F228" s="293"/>
      <c r="G228" s="293"/>
    </row>
    <row r="229" spans="6:7" ht="15.75">
      <c r="F229" s="293"/>
      <c r="G229" s="293"/>
    </row>
    <row r="230" spans="6:7" ht="15.75">
      <c r="F230" s="293"/>
      <c r="G230" s="293"/>
    </row>
    <row r="231" spans="6:7" ht="15.75">
      <c r="F231" s="293"/>
      <c r="G231" s="293"/>
    </row>
    <row r="232" spans="6:7" ht="15.75">
      <c r="F232" s="293"/>
      <c r="G232" s="293"/>
    </row>
    <row r="233" spans="6:7" ht="15.75">
      <c r="F233" s="293"/>
      <c r="G233" s="293"/>
    </row>
    <row r="234" spans="6:7" ht="15.75">
      <c r="F234" s="293"/>
      <c r="G234" s="293"/>
    </row>
    <row r="235" spans="6:7" ht="15.75">
      <c r="F235" s="293"/>
      <c r="G235" s="293"/>
    </row>
    <row r="236" spans="6:7" ht="15.75">
      <c r="F236" s="293"/>
      <c r="G236" s="293"/>
    </row>
    <row r="237" spans="6:7" ht="15.75">
      <c r="F237" s="293"/>
      <c r="G237" s="293"/>
    </row>
    <row r="238" spans="6:7" ht="15.75">
      <c r="F238" s="293"/>
      <c r="G238" s="293"/>
    </row>
    <row r="239" spans="6:7" ht="15.75">
      <c r="F239" s="293"/>
      <c r="G239" s="293"/>
    </row>
    <row r="240" spans="6:7" ht="15.75">
      <c r="F240" s="293"/>
      <c r="G240" s="293"/>
    </row>
    <row r="241" spans="6:7" ht="15.75">
      <c r="F241" s="293"/>
      <c r="G241" s="293"/>
    </row>
    <row r="242" spans="6:7" ht="15.75">
      <c r="F242" s="293"/>
      <c r="G242" s="293"/>
    </row>
    <row r="243" spans="6:7" ht="15.75">
      <c r="F243" s="293"/>
      <c r="G243" s="293"/>
    </row>
    <row r="244" spans="6:7" ht="15.75">
      <c r="F244" s="293"/>
      <c r="G244" s="293"/>
    </row>
    <row r="245" spans="6:7" ht="15.75">
      <c r="F245" s="293"/>
      <c r="G245" s="293"/>
    </row>
    <row r="246" spans="6:7" ht="15.75">
      <c r="F246" s="293"/>
      <c r="G246" s="293"/>
    </row>
    <row r="247" spans="6:7" ht="15.75">
      <c r="F247" s="293"/>
      <c r="G247" s="293"/>
    </row>
    <row r="248" spans="6:7" ht="15.75">
      <c r="F248" s="293"/>
      <c r="G248" s="293"/>
    </row>
    <row r="249" spans="6:7" ht="15.75">
      <c r="F249" s="293"/>
      <c r="G249" s="293"/>
    </row>
    <row r="250" spans="6:7" ht="15.75">
      <c r="F250" s="293"/>
      <c r="G250" s="293"/>
    </row>
    <row r="251" spans="6:7" ht="15.75">
      <c r="F251" s="293"/>
      <c r="G251" s="293"/>
    </row>
    <row r="252" spans="6:7" ht="15.75">
      <c r="F252" s="293"/>
      <c r="G252" s="293"/>
    </row>
    <row r="253" spans="6:7" ht="15.75">
      <c r="F253" s="293"/>
      <c r="G253" s="293"/>
    </row>
    <row r="254" spans="6:7" ht="15.75">
      <c r="F254" s="293"/>
      <c r="G254" s="293"/>
    </row>
    <row r="255" spans="6:7" ht="15.75">
      <c r="F255" s="293"/>
      <c r="G255" s="293"/>
    </row>
    <row r="256" spans="6:7" ht="15.75">
      <c r="F256" s="293"/>
      <c r="G256" s="293"/>
    </row>
    <row r="257" spans="6:7" ht="15.75">
      <c r="F257" s="293"/>
      <c r="G257" s="293"/>
    </row>
    <row r="258" spans="6:7" ht="15.75">
      <c r="F258" s="293"/>
      <c r="G258" s="293"/>
    </row>
    <row r="259" spans="6:7" ht="15.75">
      <c r="F259" s="293"/>
      <c r="G259" s="293"/>
    </row>
    <row r="260" spans="6:7" ht="15.75">
      <c r="F260" s="293"/>
      <c r="G260" s="293"/>
    </row>
    <row r="261" spans="6:7" ht="15.75">
      <c r="F261" s="293"/>
      <c r="G261" s="293"/>
    </row>
    <row r="262" spans="6:7" ht="15.75">
      <c r="F262" s="293"/>
      <c r="G262" s="293"/>
    </row>
    <row r="263" spans="6:7" ht="15.75">
      <c r="F263" s="293"/>
      <c r="G263" s="293"/>
    </row>
    <row r="264" spans="6:7" ht="15.75">
      <c r="F264" s="293"/>
      <c r="G264" s="293"/>
    </row>
    <row r="265" spans="6:7" ht="15.75">
      <c r="F265" s="293"/>
      <c r="G265" s="293"/>
    </row>
    <row r="266" spans="6:7" ht="15.75">
      <c r="F266" s="293"/>
      <c r="G266" s="293"/>
    </row>
    <row r="267" spans="6:7" ht="15.75">
      <c r="F267" s="293"/>
      <c r="G267" s="293"/>
    </row>
    <row r="268" spans="6:7" ht="15.75">
      <c r="F268" s="293"/>
      <c r="G268" s="293"/>
    </row>
    <row r="269" spans="6:7" ht="15.75">
      <c r="F269" s="293"/>
      <c r="G269" s="293"/>
    </row>
    <row r="270" spans="6:7" ht="15.75">
      <c r="F270" s="293"/>
      <c r="G270" s="293"/>
    </row>
    <row r="271" spans="6:7" ht="15.75">
      <c r="F271" s="293"/>
      <c r="G271" s="293"/>
    </row>
    <row r="272" spans="6:7" ht="15.75">
      <c r="F272" s="293"/>
      <c r="G272" s="293"/>
    </row>
    <row r="273" spans="6:7" ht="15.75">
      <c r="F273" s="293"/>
      <c r="G273" s="293"/>
    </row>
    <row r="274" spans="6:7" ht="15.75">
      <c r="F274" s="293"/>
      <c r="G274" s="293"/>
    </row>
    <row r="275" spans="6:7" ht="15.75">
      <c r="F275" s="293"/>
      <c r="G275" s="293"/>
    </row>
    <row r="276" spans="6:7" ht="15.75">
      <c r="F276" s="293"/>
      <c r="G276" s="293"/>
    </row>
    <row r="277" spans="6:7" ht="15.75">
      <c r="F277" s="293"/>
      <c r="G277" s="293"/>
    </row>
    <row r="278" spans="6:7" ht="15.75">
      <c r="F278" s="293"/>
      <c r="G278" s="293"/>
    </row>
    <row r="279" spans="6:7" ht="15.75">
      <c r="F279" s="293"/>
      <c r="G279" s="293"/>
    </row>
    <row r="280" spans="6:7" ht="15.75">
      <c r="F280" s="293"/>
      <c r="G280" s="293"/>
    </row>
    <row r="281" spans="6:7" ht="15.75">
      <c r="F281" s="293"/>
      <c r="G281" s="293"/>
    </row>
    <row r="282" spans="6:7" ht="15.75">
      <c r="F282" s="293"/>
      <c r="G282" s="293"/>
    </row>
    <row r="283" spans="6:7" ht="15.75">
      <c r="F283" s="293"/>
      <c r="G283" s="293"/>
    </row>
    <row r="284" spans="6:7" ht="15.75">
      <c r="F284" s="293"/>
      <c r="G284" s="293"/>
    </row>
    <row r="285" spans="6:7" ht="15.75">
      <c r="F285" s="293"/>
      <c r="G285" s="293"/>
    </row>
    <row r="286" spans="6:7" ht="15.75">
      <c r="F286" s="293"/>
      <c r="G286" s="293"/>
    </row>
    <row r="287" spans="6:7" ht="15.75">
      <c r="F287" s="293"/>
      <c r="G287" s="293"/>
    </row>
    <row r="288" spans="6:7" ht="15.75">
      <c r="F288" s="293"/>
      <c r="G288" s="293"/>
    </row>
    <row r="289" spans="6:7" ht="15.75">
      <c r="F289" s="293"/>
      <c r="G289" s="293"/>
    </row>
    <row r="290" spans="6:7" ht="15.75">
      <c r="F290" s="293"/>
      <c r="G290" s="293"/>
    </row>
    <row r="291" spans="6:7" ht="15.75">
      <c r="F291" s="293"/>
      <c r="G291" s="293"/>
    </row>
    <row r="292" spans="6:7" ht="15.75">
      <c r="F292" s="293"/>
      <c r="G292" s="293"/>
    </row>
  </sheetData>
  <sheetProtection/>
  <mergeCells count="45">
    <mergeCell ref="A90:A91"/>
    <mergeCell ref="D90:D91"/>
    <mergeCell ref="A92:C92"/>
    <mergeCell ref="G67:G85"/>
    <mergeCell ref="A79:A80"/>
    <mergeCell ref="A82:A85"/>
    <mergeCell ref="A86:A89"/>
    <mergeCell ref="D86:D89"/>
    <mergeCell ref="A67:C67"/>
    <mergeCell ref="D67:D85"/>
    <mergeCell ref="A60:A61"/>
    <mergeCell ref="C60:C66"/>
    <mergeCell ref="A62:A63"/>
    <mergeCell ref="A64:A65"/>
    <mergeCell ref="A59:C59"/>
    <mergeCell ref="D59:D66"/>
    <mergeCell ref="F59:F66"/>
    <mergeCell ref="E39:E58"/>
    <mergeCell ref="F39:F58"/>
    <mergeCell ref="G39:G58"/>
    <mergeCell ref="E67:E85"/>
    <mergeCell ref="F67:F85"/>
    <mergeCell ref="G59:G66"/>
    <mergeCell ref="E59:E66"/>
    <mergeCell ref="A39:C39"/>
    <mergeCell ref="D39:D58"/>
    <mergeCell ref="A40:A45"/>
    <mergeCell ref="A46:A49"/>
    <mergeCell ref="A50:A53"/>
    <mergeCell ref="A54:A56"/>
    <mergeCell ref="A17:C17"/>
    <mergeCell ref="D17:D38"/>
    <mergeCell ref="E17:E38"/>
    <mergeCell ref="F17:F38"/>
    <mergeCell ref="G17:G38"/>
    <mergeCell ref="A19:A23"/>
    <mergeCell ref="A24:A31"/>
    <mergeCell ref="A32:A35"/>
    <mergeCell ref="A36:A37"/>
    <mergeCell ref="A3:C3"/>
    <mergeCell ref="D3:D16"/>
    <mergeCell ref="E3:E16"/>
    <mergeCell ref="F3:F16"/>
    <mergeCell ref="G3:G16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29" t="s">
        <v>470</v>
      </c>
      <c r="B1" s="2"/>
      <c r="C1" s="2"/>
      <c r="D1" s="2"/>
    </row>
    <row r="2" spans="1:4" ht="14.25">
      <c r="A2" s="29" t="s">
        <v>471</v>
      </c>
      <c r="B2" s="2"/>
      <c r="C2" s="2"/>
      <c r="D2" s="2"/>
    </row>
    <row r="4" ht="13.5" thickBot="1"/>
    <row r="5" spans="1:4" ht="16.5" thickBot="1">
      <c r="A5" s="30" t="s">
        <v>114</v>
      </c>
      <c r="B5" s="31" t="s">
        <v>351</v>
      </c>
      <c r="C5" s="31" t="s">
        <v>423</v>
      </c>
      <c r="D5" s="32" t="s">
        <v>353</v>
      </c>
    </row>
    <row r="6" spans="1:4" ht="16.5" thickBot="1">
      <c r="A6" s="33" t="s">
        <v>101</v>
      </c>
      <c r="B6" s="33" t="s">
        <v>354</v>
      </c>
      <c r="C6" s="34" t="s">
        <v>355</v>
      </c>
      <c r="D6" s="77"/>
    </row>
    <row r="7" spans="1:4" ht="15.75">
      <c r="A7" s="12" t="s">
        <v>102</v>
      </c>
      <c r="B7" s="12" t="s">
        <v>472</v>
      </c>
      <c r="C7" s="6" t="s">
        <v>355</v>
      </c>
      <c r="D7" s="36" t="s">
        <v>473</v>
      </c>
    </row>
    <row r="8" spans="1:4" ht="15.75">
      <c r="A8" s="12" t="s">
        <v>103</v>
      </c>
      <c r="B8" s="12" t="s">
        <v>474</v>
      </c>
      <c r="C8" s="37" t="s">
        <v>355</v>
      </c>
      <c r="D8" s="8" t="s">
        <v>475</v>
      </c>
    </row>
    <row r="9" spans="1:4" ht="15.75">
      <c r="A9" s="12" t="s">
        <v>104</v>
      </c>
      <c r="B9" s="12" t="s">
        <v>326</v>
      </c>
      <c r="C9" s="37" t="s">
        <v>355</v>
      </c>
      <c r="D9" s="8" t="s">
        <v>327</v>
      </c>
    </row>
    <row r="10" spans="1:4" ht="15.75">
      <c r="A10" s="12" t="s">
        <v>363</v>
      </c>
      <c r="B10" s="12" t="s">
        <v>476</v>
      </c>
      <c r="C10" s="22" t="s">
        <v>477</v>
      </c>
      <c r="D10" s="82">
        <v>29.97</v>
      </c>
    </row>
    <row r="11" spans="1:4" ht="15.75">
      <c r="A11" s="12" t="s">
        <v>364</v>
      </c>
      <c r="B11" s="12" t="s">
        <v>478</v>
      </c>
      <c r="C11" s="37" t="s">
        <v>355</v>
      </c>
      <c r="D11" s="8" t="s">
        <v>479</v>
      </c>
    </row>
    <row r="12" spans="1:4" ht="15.75">
      <c r="A12" s="12" t="s">
        <v>366</v>
      </c>
      <c r="B12" s="12" t="s">
        <v>480</v>
      </c>
      <c r="C12" s="37" t="s">
        <v>355</v>
      </c>
      <c r="D12" s="8" t="s">
        <v>481</v>
      </c>
    </row>
    <row r="13" spans="1:4" ht="31.5">
      <c r="A13" s="12" t="s">
        <v>368</v>
      </c>
      <c r="B13" s="35" t="s">
        <v>482</v>
      </c>
      <c r="C13" s="37" t="s">
        <v>355</v>
      </c>
      <c r="D13" s="83" t="s">
        <v>331</v>
      </c>
    </row>
    <row r="14" spans="1:4" ht="15.75">
      <c r="A14" s="12" t="s">
        <v>370</v>
      </c>
      <c r="B14" s="12" t="s">
        <v>483</v>
      </c>
      <c r="C14" s="38" t="s">
        <v>355</v>
      </c>
      <c r="D14" s="78">
        <v>42186</v>
      </c>
    </row>
    <row r="15" spans="1:4" ht="15.75">
      <c r="A15" s="12" t="s">
        <v>372</v>
      </c>
      <c r="B15" s="22" t="s">
        <v>484</v>
      </c>
      <c r="C15" s="39" t="s">
        <v>486</v>
      </c>
      <c r="D15" s="82">
        <v>5.654</v>
      </c>
    </row>
    <row r="16" spans="1:4" ht="31.5">
      <c r="A16" s="79">
        <v>11</v>
      </c>
      <c r="B16" s="35" t="s">
        <v>487</v>
      </c>
      <c r="C16" s="40" t="s">
        <v>355</v>
      </c>
      <c r="D16" s="83" t="s">
        <v>332</v>
      </c>
    </row>
    <row r="17" spans="1:4" ht="15.75">
      <c r="A17" s="80" t="s">
        <v>488</v>
      </c>
      <c r="B17" s="12" t="s">
        <v>489</v>
      </c>
      <c r="C17" s="37" t="s">
        <v>490</v>
      </c>
      <c r="D17" s="81">
        <v>0.03</v>
      </c>
    </row>
    <row r="18" spans="1:4" ht="31.5">
      <c r="A18" s="12" t="s">
        <v>491</v>
      </c>
      <c r="B18" s="35" t="s">
        <v>492</v>
      </c>
      <c r="C18" s="37" t="s">
        <v>355</v>
      </c>
      <c r="D18" s="83" t="s">
        <v>493</v>
      </c>
    </row>
    <row r="20" ht="13.5" thickBot="1"/>
    <row r="21" spans="1:4" ht="16.5" thickBot="1">
      <c r="A21" s="30" t="s">
        <v>114</v>
      </c>
      <c r="B21" s="31" t="s">
        <v>351</v>
      </c>
      <c r="C21" s="31" t="s">
        <v>423</v>
      </c>
      <c r="D21" s="32" t="s">
        <v>353</v>
      </c>
    </row>
    <row r="22" spans="1:4" ht="16.5" thickBot="1">
      <c r="A22" s="33" t="s">
        <v>101</v>
      </c>
      <c r="B22" s="33" t="s">
        <v>354</v>
      </c>
      <c r="C22" s="34" t="s">
        <v>355</v>
      </c>
      <c r="D22" s="77"/>
    </row>
    <row r="23" spans="1:4" ht="15.75">
      <c r="A23" s="12" t="s">
        <v>102</v>
      </c>
      <c r="B23" s="12" t="s">
        <v>472</v>
      </c>
      <c r="C23" s="6" t="s">
        <v>355</v>
      </c>
      <c r="D23" s="36" t="s">
        <v>328</v>
      </c>
    </row>
    <row r="24" spans="1:4" ht="15.75">
      <c r="A24" s="12" t="s">
        <v>103</v>
      </c>
      <c r="B24" s="12" t="s">
        <v>474</v>
      </c>
      <c r="C24" s="37" t="s">
        <v>355</v>
      </c>
      <c r="D24" s="8" t="s">
        <v>475</v>
      </c>
    </row>
    <row r="25" spans="1:4" ht="15.75">
      <c r="A25" s="12" t="s">
        <v>104</v>
      </c>
      <c r="B25" s="12" t="s">
        <v>326</v>
      </c>
      <c r="C25" s="37" t="s">
        <v>355</v>
      </c>
      <c r="D25" s="8" t="s">
        <v>327</v>
      </c>
    </row>
    <row r="26" spans="1:4" ht="15.75">
      <c r="A26" s="12" t="s">
        <v>363</v>
      </c>
      <c r="B26" s="12" t="s">
        <v>476</v>
      </c>
      <c r="C26" s="22" t="s">
        <v>477</v>
      </c>
      <c r="D26" s="82">
        <v>21.18</v>
      </c>
    </row>
    <row r="27" spans="1:4" ht="15.75">
      <c r="A27" s="12" t="s">
        <v>364</v>
      </c>
      <c r="B27" s="12" t="s">
        <v>478</v>
      </c>
      <c r="C27" s="37" t="s">
        <v>355</v>
      </c>
      <c r="D27" s="8" t="s">
        <v>479</v>
      </c>
    </row>
    <row r="28" spans="1:4" ht="15.75">
      <c r="A28" s="12" t="s">
        <v>366</v>
      </c>
      <c r="B28" s="12" t="s">
        <v>480</v>
      </c>
      <c r="C28" s="37" t="s">
        <v>355</v>
      </c>
      <c r="D28" s="84" t="s">
        <v>481</v>
      </c>
    </row>
    <row r="29" spans="1:4" ht="31.5">
      <c r="A29" s="12" t="s">
        <v>368</v>
      </c>
      <c r="B29" s="35" t="s">
        <v>482</v>
      </c>
      <c r="C29" s="37" t="s">
        <v>355</v>
      </c>
      <c r="D29" s="83" t="s">
        <v>333</v>
      </c>
    </row>
    <row r="30" spans="1:4" ht="15.75">
      <c r="A30" s="12" t="s">
        <v>370</v>
      </c>
      <c r="B30" s="12" t="s">
        <v>483</v>
      </c>
      <c r="C30" s="38" t="s">
        <v>355</v>
      </c>
      <c r="D30" s="85">
        <v>42186</v>
      </c>
    </row>
    <row r="31" spans="1:4" ht="15.75">
      <c r="A31" s="12" t="s">
        <v>372</v>
      </c>
      <c r="B31" s="22" t="s">
        <v>484</v>
      </c>
      <c r="C31" s="39" t="s">
        <v>486</v>
      </c>
      <c r="D31" s="82">
        <v>9.85</v>
      </c>
    </row>
    <row r="32" spans="1:4" ht="31.5">
      <c r="A32" s="79">
        <v>11</v>
      </c>
      <c r="B32" s="35" t="s">
        <v>494</v>
      </c>
      <c r="C32" s="40" t="s">
        <v>355</v>
      </c>
      <c r="D32" s="83" t="s">
        <v>332</v>
      </c>
    </row>
    <row r="34" ht="13.5" thickBot="1"/>
    <row r="35" spans="1:4" ht="16.5" thickBot="1">
      <c r="A35" s="30" t="s">
        <v>114</v>
      </c>
      <c r="B35" s="31" t="s">
        <v>351</v>
      </c>
      <c r="C35" s="31" t="s">
        <v>423</v>
      </c>
      <c r="D35" s="32" t="s">
        <v>353</v>
      </c>
    </row>
    <row r="36" spans="1:4" ht="15.75">
      <c r="A36" s="33" t="s">
        <v>101</v>
      </c>
      <c r="B36" s="33" t="s">
        <v>354</v>
      </c>
      <c r="C36" s="34" t="s">
        <v>355</v>
      </c>
      <c r="D36" s="86"/>
    </row>
    <row r="37" spans="1:4" ht="15.75">
      <c r="A37" s="12" t="s">
        <v>102</v>
      </c>
      <c r="B37" s="12" t="s">
        <v>472</v>
      </c>
      <c r="C37" s="37" t="s">
        <v>355</v>
      </c>
      <c r="D37" s="87" t="s">
        <v>334</v>
      </c>
    </row>
    <row r="38" spans="1:4" ht="15.75">
      <c r="A38" s="12" t="s">
        <v>103</v>
      </c>
      <c r="B38" s="12" t="s">
        <v>474</v>
      </c>
      <c r="C38" s="37" t="s">
        <v>355</v>
      </c>
      <c r="D38" s="8" t="s">
        <v>475</v>
      </c>
    </row>
    <row r="39" spans="1:4" ht="15.75">
      <c r="A39" s="12" t="s">
        <v>104</v>
      </c>
      <c r="B39" s="12" t="s">
        <v>326</v>
      </c>
      <c r="C39" s="37" t="s">
        <v>355</v>
      </c>
      <c r="D39" s="8" t="s">
        <v>329</v>
      </c>
    </row>
    <row r="40" spans="1:4" ht="15.75">
      <c r="A40" s="12" t="s">
        <v>363</v>
      </c>
      <c r="B40" s="12" t="s">
        <v>476</v>
      </c>
      <c r="C40" s="22" t="s">
        <v>477</v>
      </c>
      <c r="D40" s="82">
        <v>1681.5</v>
      </c>
    </row>
    <row r="41" spans="1:4" ht="15.75">
      <c r="A41" s="12" t="s">
        <v>364</v>
      </c>
      <c r="B41" s="12" t="s">
        <v>478</v>
      </c>
      <c r="C41" s="37" t="s">
        <v>355</v>
      </c>
      <c r="D41" s="8" t="s">
        <v>495</v>
      </c>
    </row>
    <row r="42" spans="1:4" ht="15.75">
      <c r="A42" s="12" t="s">
        <v>366</v>
      </c>
      <c r="B42" s="12" t="s">
        <v>480</v>
      </c>
      <c r="C42" s="37" t="s">
        <v>355</v>
      </c>
      <c r="D42" s="84" t="s">
        <v>496</v>
      </c>
    </row>
    <row r="43" spans="1:4" ht="31.5">
      <c r="A43" s="12" t="s">
        <v>368</v>
      </c>
      <c r="B43" s="35" t="s">
        <v>482</v>
      </c>
      <c r="C43" s="37" t="s">
        <v>355</v>
      </c>
      <c r="D43" s="83" t="s">
        <v>335</v>
      </c>
    </row>
    <row r="44" spans="1:4" ht="15.75">
      <c r="A44" s="12" t="s">
        <v>370</v>
      </c>
      <c r="B44" s="12" t="s">
        <v>483</v>
      </c>
      <c r="C44" s="38" t="s">
        <v>355</v>
      </c>
      <c r="D44" s="85">
        <v>42186</v>
      </c>
    </row>
    <row r="45" spans="1:4" ht="15.75">
      <c r="A45" s="12" t="s">
        <v>372</v>
      </c>
      <c r="B45" s="22" t="s">
        <v>337</v>
      </c>
      <c r="C45" s="41" t="s">
        <v>497</v>
      </c>
      <c r="D45" s="1">
        <v>0.03876</v>
      </c>
    </row>
    <row r="46" spans="1:4" ht="15.75">
      <c r="A46" s="12" t="s">
        <v>498</v>
      </c>
      <c r="B46" s="22" t="s">
        <v>338</v>
      </c>
      <c r="C46" s="41" t="s">
        <v>497</v>
      </c>
      <c r="D46" s="88">
        <v>0.03396</v>
      </c>
    </row>
    <row r="47" spans="1:4" ht="15.75">
      <c r="A47" s="12" t="s">
        <v>499</v>
      </c>
      <c r="B47" s="22" t="s">
        <v>339</v>
      </c>
      <c r="C47" s="41" t="s">
        <v>497</v>
      </c>
      <c r="D47" s="88">
        <v>0.02916</v>
      </c>
    </row>
    <row r="48" spans="1:4" ht="31.5">
      <c r="A48" s="79">
        <v>11</v>
      </c>
      <c r="B48" s="35" t="s">
        <v>494</v>
      </c>
      <c r="C48" s="40" t="s">
        <v>355</v>
      </c>
      <c r="D48" s="89" t="s">
        <v>336</v>
      </c>
    </row>
    <row r="49" spans="1:4" ht="15.75">
      <c r="A49" s="12" t="s">
        <v>500</v>
      </c>
      <c r="B49" s="22" t="s">
        <v>340</v>
      </c>
      <c r="C49" s="41" t="s">
        <v>497</v>
      </c>
      <c r="D49" s="90">
        <v>0.03048</v>
      </c>
    </row>
    <row r="50" spans="1:4" ht="31.5">
      <c r="A50" s="79" t="s">
        <v>501</v>
      </c>
      <c r="B50" s="35" t="s">
        <v>494</v>
      </c>
      <c r="C50" s="40" t="s">
        <v>355</v>
      </c>
      <c r="D50" s="89" t="s">
        <v>332</v>
      </c>
    </row>
    <row r="52" ht="13.5" thickBot="1"/>
    <row r="53" spans="1:4" ht="16.5" thickBot="1">
      <c r="A53" s="30" t="s">
        <v>114</v>
      </c>
      <c r="B53" s="31" t="s">
        <v>351</v>
      </c>
      <c r="C53" s="31" t="s">
        <v>423</v>
      </c>
      <c r="D53" s="32" t="s">
        <v>353</v>
      </c>
    </row>
    <row r="54" spans="1:4" ht="15.75">
      <c r="A54" s="48" t="s">
        <v>101</v>
      </c>
      <c r="B54" s="49" t="s">
        <v>354</v>
      </c>
      <c r="C54" s="65" t="s">
        <v>355</v>
      </c>
      <c r="D54" s="66"/>
    </row>
    <row r="55" spans="1:4" ht="15.75">
      <c r="A55" s="50" t="s">
        <v>102</v>
      </c>
      <c r="B55" s="12" t="s">
        <v>472</v>
      </c>
      <c r="C55" s="37" t="s">
        <v>355</v>
      </c>
      <c r="D55" s="60" t="s">
        <v>341</v>
      </c>
    </row>
    <row r="56" spans="1:4" ht="25.5">
      <c r="A56" s="50" t="s">
        <v>103</v>
      </c>
      <c r="B56" s="12" t="s">
        <v>474</v>
      </c>
      <c r="C56" s="37" t="s">
        <v>355</v>
      </c>
      <c r="D56" s="62" t="s">
        <v>119</v>
      </c>
    </row>
    <row r="57" spans="1:4" ht="15.75">
      <c r="A57" s="50" t="s">
        <v>104</v>
      </c>
      <c r="B57" s="12" t="s">
        <v>326</v>
      </c>
      <c r="C57" s="37" t="s">
        <v>355</v>
      </c>
      <c r="D57" s="51" t="s">
        <v>330</v>
      </c>
    </row>
    <row r="58" spans="1:4" ht="25.5">
      <c r="A58" s="50" t="s">
        <v>363</v>
      </c>
      <c r="B58" s="35" t="s">
        <v>502</v>
      </c>
      <c r="C58" s="22" t="s">
        <v>477</v>
      </c>
      <c r="D58" s="52">
        <v>3.06</v>
      </c>
    </row>
    <row r="59" spans="1:4" ht="15.75">
      <c r="A59" s="50" t="s">
        <v>503</v>
      </c>
      <c r="B59" s="35" t="s">
        <v>504</v>
      </c>
      <c r="C59" s="22" t="s">
        <v>477</v>
      </c>
      <c r="D59" s="52">
        <v>3.83</v>
      </c>
    </row>
    <row r="60" spans="1:4" ht="15.75">
      <c r="A60" s="50" t="s">
        <v>364</v>
      </c>
      <c r="B60" s="12" t="s">
        <v>478</v>
      </c>
      <c r="C60" s="37" t="s">
        <v>355</v>
      </c>
      <c r="D60" s="51" t="s">
        <v>505</v>
      </c>
    </row>
    <row r="61" spans="1:4" ht="15.75">
      <c r="A61" s="50" t="s">
        <v>366</v>
      </c>
      <c r="B61" s="35" t="s">
        <v>480</v>
      </c>
      <c r="C61" s="37" t="s">
        <v>355</v>
      </c>
      <c r="D61" s="58" t="s">
        <v>120</v>
      </c>
    </row>
    <row r="62" spans="1:4" ht="31.5">
      <c r="A62" s="50" t="s">
        <v>368</v>
      </c>
      <c r="B62" s="35" t="s">
        <v>482</v>
      </c>
      <c r="C62" s="37" t="s">
        <v>355</v>
      </c>
      <c r="D62" s="53" t="s">
        <v>506</v>
      </c>
    </row>
    <row r="63" spans="1:4" ht="15.75">
      <c r="A63" s="50" t="s">
        <v>370</v>
      </c>
      <c r="B63" s="12" t="s">
        <v>483</v>
      </c>
      <c r="C63" s="38" t="s">
        <v>355</v>
      </c>
      <c r="D63" s="67">
        <v>42186</v>
      </c>
    </row>
    <row r="64" spans="1:4" ht="25.5">
      <c r="A64" s="63">
        <v>10</v>
      </c>
      <c r="B64" s="35" t="s">
        <v>507</v>
      </c>
      <c r="C64" s="6" t="s">
        <v>508</v>
      </c>
      <c r="D64" s="61">
        <v>2.5</v>
      </c>
    </row>
    <row r="65" spans="1:4" ht="44.25" customHeight="1">
      <c r="A65" s="63" t="s">
        <v>509</v>
      </c>
      <c r="B65" s="35" t="s">
        <v>121</v>
      </c>
      <c r="C65" s="6" t="s">
        <v>508</v>
      </c>
      <c r="D65" s="61">
        <v>4.5</v>
      </c>
    </row>
    <row r="66" spans="1:4" ht="28.5" customHeight="1">
      <c r="A66" s="54">
        <v>11</v>
      </c>
      <c r="B66" s="35" t="s">
        <v>494</v>
      </c>
      <c r="C66" s="6"/>
      <c r="D66" s="53" t="s">
        <v>510</v>
      </c>
    </row>
    <row r="67" spans="1:4" s="42" customFormat="1" ht="32.25" thickBot="1">
      <c r="A67" s="59" t="s">
        <v>122</v>
      </c>
      <c r="B67" s="56" t="s">
        <v>494</v>
      </c>
      <c r="C67" s="64"/>
      <c r="D67" s="57" t="s">
        <v>123</v>
      </c>
    </row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29" t="s">
        <v>470</v>
      </c>
      <c r="B1" s="2"/>
      <c r="C1" s="2"/>
      <c r="D1" s="2"/>
    </row>
    <row r="2" spans="1:4" ht="14.25">
      <c r="A2" s="29" t="s">
        <v>471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252" t="s">
        <v>151</v>
      </c>
    </row>
    <row r="5" ht="13.5" thickBot="1"/>
    <row r="6" spans="1:4" ht="16.5" thickBot="1">
      <c r="A6" s="30" t="s">
        <v>114</v>
      </c>
      <c r="B6" s="31" t="s">
        <v>351</v>
      </c>
      <c r="C6" s="31" t="s">
        <v>423</v>
      </c>
      <c r="D6" s="32" t="s">
        <v>353</v>
      </c>
    </row>
    <row r="7" spans="1:4" ht="16.5" thickBot="1">
      <c r="A7" s="253" t="s">
        <v>101</v>
      </c>
      <c r="B7" s="33" t="s">
        <v>354</v>
      </c>
      <c r="C7" s="34" t="s">
        <v>355</v>
      </c>
      <c r="D7" s="254"/>
    </row>
    <row r="8" spans="1:4" ht="19.5">
      <c r="A8" s="50" t="s">
        <v>102</v>
      </c>
      <c r="B8" s="12" t="s">
        <v>472</v>
      </c>
      <c r="C8" s="6" t="s">
        <v>355</v>
      </c>
      <c r="D8" s="255" t="s">
        <v>152</v>
      </c>
    </row>
    <row r="9" spans="1:4" ht="15.75">
      <c r="A9" s="50" t="s">
        <v>103</v>
      </c>
      <c r="B9" s="12" t="s">
        <v>474</v>
      </c>
      <c r="C9" s="37" t="s">
        <v>355</v>
      </c>
      <c r="D9" s="51" t="s">
        <v>475</v>
      </c>
    </row>
    <row r="10" spans="1:4" ht="15.75">
      <c r="A10" s="50" t="s">
        <v>104</v>
      </c>
      <c r="B10" s="12" t="s">
        <v>326</v>
      </c>
      <c r="C10" s="37" t="s">
        <v>355</v>
      </c>
      <c r="D10" s="51" t="s">
        <v>327</v>
      </c>
    </row>
    <row r="11" spans="1:4" ht="15.75">
      <c r="A11" s="50" t="s">
        <v>363</v>
      </c>
      <c r="B11" s="12" t="s">
        <v>476</v>
      </c>
      <c r="C11" s="22" t="s">
        <v>477</v>
      </c>
      <c r="D11" s="52">
        <v>29.97</v>
      </c>
    </row>
    <row r="12" spans="1:4" ht="15.75">
      <c r="A12" s="50" t="s">
        <v>364</v>
      </c>
      <c r="B12" s="12" t="s">
        <v>478</v>
      </c>
      <c r="C12" s="37" t="s">
        <v>355</v>
      </c>
      <c r="D12" s="51" t="s">
        <v>153</v>
      </c>
    </row>
    <row r="13" spans="1:4" ht="15.75">
      <c r="A13" s="50" t="s">
        <v>366</v>
      </c>
      <c r="B13" s="12" t="s">
        <v>480</v>
      </c>
      <c r="C13" s="37" t="s">
        <v>355</v>
      </c>
      <c r="D13" s="51" t="s">
        <v>481</v>
      </c>
    </row>
    <row r="14" spans="1:4" ht="31.5">
      <c r="A14" s="50" t="s">
        <v>368</v>
      </c>
      <c r="B14" s="35" t="s">
        <v>482</v>
      </c>
      <c r="C14" s="37" t="s">
        <v>355</v>
      </c>
      <c r="D14" s="53" t="s">
        <v>154</v>
      </c>
    </row>
    <row r="15" spans="1:4" ht="15.75">
      <c r="A15" s="50" t="s">
        <v>370</v>
      </c>
      <c r="B15" s="12" t="s">
        <v>483</v>
      </c>
      <c r="C15" s="38" t="s">
        <v>355</v>
      </c>
      <c r="D15" s="256">
        <v>42370</v>
      </c>
    </row>
    <row r="16" spans="1:4" ht="15.75">
      <c r="A16" s="50" t="s">
        <v>372</v>
      </c>
      <c r="B16" s="22" t="s">
        <v>484</v>
      </c>
      <c r="C16" s="39" t="s">
        <v>155</v>
      </c>
      <c r="D16" s="257">
        <v>6.597</v>
      </c>
    </row>
    <row r="17" spans="1:4" ht="25.5">
      <c r="A17" s="54">
        <v>11</v>
      </c>
      <c r="B17" s="35" t="s">
        <v>487</v>
      </c>
      <c r="C17" s="40" t="s">
        <v>355</v>
      </c>
      <c r="D17" s="53" t="s">
        <v>332</v>
      </c>
    </row>
    <row r="18" spans="1:4" ht="15.75">
      <c r="A18" s="258" t="s">
        <v>488</v>
      </c>
      <c r="B18" s="12" t="s">
        <v>489</v>
      </c>
      <c r="C18" s="259" t="s">
        <v>156</v>
      </c>
      <c r="D18" s="260">
        <v>0.03</v>
      </c>
    </row>
    <row r="19" spans="1:4" ht="26.25" thickBot="1">
      <c r="A19" s="55" t="s">
        <v>491</v>
      </c>
      <c r="B19" s="56" t="s">
        <v>492</v>
      </c>
      <c r="C19" s="261" t="s">
        <v>355</v>
      </c>
      <c r="D19" s="57" t="s">
        <v>493</v>
      </c>
    </row>
    <row r="22" ht="13.5" thickBot="1"/>
    <row r="23" spans="1:4" ht="16.5" thickBot="1">
      <c r="A23" s="30" t="s">
        <v>114</v>
      </c>
      <c r="B23" s="31" t="s">
        <v>351</v>
      </c>
      <c r="C23" s="31" t="s">
        <v>423</v>
      </c>
      <c r="D23" s="32" t="s">
        <v>353</v>
      </c>
    </row>
    <row r="24" spans="1:4" ht="16.5" thickBot="1">
      <c r="A24" s="253" t="s">
        <v>101</v>
      </c>
      <c r="B24" s="33" t="s">
        <v>354</v>
      </c>
      <c r="C24" s="34" t="s">
        <v>355</v>
      </c>
      <c r="D24" s="254"/>
    </row>
    <row r="25" spans="1:4" ht="19.5">
      <c r="A25" s="50" t="s">
        <v>102</v>
      </c>
      <c r="B25" s="12" t="s">
        <v>472</v>
      </c>
      <c r="C25" s="6" t="s">
        <v>355</v>
      </c>
      <c r="D25" s="255" t="s">
        <v>328</v>
      </c>
    </row>
    <row r="26" spans="1:4" ht="15.75">
      <c r="A26" s="50" t="s">
        <v>103</v>
      </c>
      <c r="B26" s="12" t="s">
        <v>474</v>
      </c>
      <c r="C26" s="37" t="s">
        <v>355</v>
      </c>
      <c r="D26" s="51" t="s">
        <v>475</v>
      </c>
    </row>
    <row r="27" spans="1:4" ht="15.75">
      <c r="A27" s="50" t="s">
        <v>104</v>
      </c>
      <c r="B27" s="12" t="s">
        <v>326</v>
      </c>
      <c r="C27" s="37" t="s">
        <v>355</v>
      </c>
      <c r="D27" s="51" t="s">
        <v>327</v>
      </c>
    </row>
    <row r="28" spans="1:4" ht="15.75">
      <c r="A28" s="50" t="s">
        <v>363</v>
      </c>
      <c r="B28" s="12" t="s">
        <v>476</v>
      </c>
      <c r="C28" s="22" t="s">
        <v>477</v>
      </c>
      <c r="D28" s="52">
        <v>21.18</v>
      </c>
    </row>
    <row r="29" spans="1:4" ht="15.75">
      <c r="A29" s="50" t="s">
        <v>364</v>
      </c>
      <c r="B29" s="12" t="s">
        <v>478</v>
      </c>
      <c r="C29" s="37" t="s">
        <v>355</v>
      </c>
      <c r="D29" s="51" t="s">
        <v>153</v>
      </c>
    </row>
    <row r="30" spans="1:4" ht="15.75">
      <c r="A30" s="50" t="s">
        <v>366</v>
      </c>
      <c r="B30" s="12" t="s">
        <v>480</v>
      </c>
      <c r="C30" s="37" t="s">
        <v>355</v>
      </c>
      <c r="D30" s="58" t="s">
        <v>481</v>
      </c>
    </row>
    <row r="31" spans="1:4" ht="25.5">
      <c r="A31" s="50" t="s">
        <v>368</v>
      </c>
      <c r="B31" s="35" t="s">
        <v>482</v>
      </c>
      <c r="C31" s="37" t="s">
        <v>355</v>
      </c>
      <c r="D31" s="53" t="s">
        <v>333</v>
      </c>
    </row>
    <row r="32" spans="1:4" ht="15.75">
      <c r="A32" s="50" t="s">
        <v>370</v>
      </c>
      <c r="B32" s="12" t="s">
        <v>483</v>
      </c>
      <c r="C32" s="38" t="s">
        <v>355</v>
      </c>
      <c r="D32" s="256">
        <v>42370</v>
      </c>
    </row>
    <row r="33" spans="1:4" ht="15.75">
      <c r="A33" s="50" t="s">
        <v>372</v>
      </c>
      <c r="B33" s="22" t="s">
        <v>484</v>
      </c>
      <c r="C33" s="39" t="s">
        <v>157</v>
      </c>
      <c r="D33" s="52">
        <v>11.491</v>
      </c>
    </row>
    <row r="34" spans="1:4" ht="26.25" thickBot="1">
      <c r="A34" s="59">
        <v>11</v>
      </c>
      <c r="B34" s="56" t="s">
        <v>158</v>
      </c>
      <c r="C34" s="262" t="s">
        <v>355</v>
      </c>
      <c r="D34" s="57" t="s">
        <v>332</v>
      </c>
    </row>
    <row r="37" ht="13.5" thickBot="1"/>
    <row r="38" spans="1:4" ht="16.5" thickBot="1">
      <c r="A38" s="30" t="s">
        <v>114</v>
      </c>
      <c r="B38" s="31" t="s">
        <v>351</v>
      </c>
      <c r="C38" s="31" t="s">
        <v>423</v>
      </c>
      <c r="D38" s="32" t="s">
        <v>353</v>
      </c>
    </row>
    <row r="39" spans="1:4" ht="15.75">
      <c r="A39" s="253" t="s">
        <v>101</v>
      </c>
      <c r="B39" s="33" t="s">
        <v>354</v>
      </c>
      <c r="C39" s="34" t="s">
        <v>355</v>
      </c>
      <c r="D39" s="263"/>
    </row>
    <row r="40" spans="1:4" ht="18.75">
      <c r="A40" s="50" t="s">
        <v>102</v>
      </c>
      <c r="B40" s="12" t="s">
        <v>472</v>
      </c>
      <c r="C40" s="37" t="s">
        <v>355</v>
      </c>
      <c r="D40" s="264" t="s">
        <v>334</v>
      </c>
    </row>
    <row r="41" spans="1:4" ht="15.75">
      <c r="A41" s="50" t="s">
        <v>103</v>
      </c>
      <c r="B41" s="12" t="s">
        <v>474</v>
      </c>
      <c r="C41" s="37" t="s">
        <v>355</v>
      </c>
      <c r="D41" s="51" t="s">
        <v>475</v>
      </c>
    </row>
    <row r="42" spans="1:4" ht="15.75">
      <c r="A42" s="50" t="s">
        <v>104</v>
      </c>
      <c r="B42" s="12" t="s">
        <v>326</v>
      </c>
      <c r="C42" s="37" t="s">
        <v>355</v>
      </c>
      <c r="D42" s="51" t="s">
        <v>329</v>
      </c>
    </row>
    <row r="43" spans="1:4" ht="15.75">
      <c r="A43" s="50" t="s">
        <v>363</v>
      </c>
      <c r="B43" s="12" t="s">
        <v>476</v>
      </c>
      <c r="C43" s="22" t="s">
        <v>477</v>
      </c>
      <c r="D43" s="52">
        <v>1681.5</v>
      </c>
    </row>
    <row r="44" spans="1:4" ht="15.75">
      <c r="A44" s="50" t="s">
        <v>364</v>
      </c>
      <c r="B44" s="12" t="s">
        <v>478</v>
      </c>
      <c r="C44" s="37" t="s">
        <v>355</v>
      </c>
      <c r="D44" s="51" t="s">
        <v>159</v>
      </c>
    </row>
    <row r="45" spans="1:4" ht="15.75">
      <c r="A45" s="50" t="s">
        <v>366</v>
      </c>
      <c r="B45" s="12" t="s">
        <v>480</v>
      </c>
      <c r="C45" s="37" t="s">
        <v>355</v>
      </c>
      <c r="D45" s="58" t="s">
        <v>496</v>
      </c>
    </row>
    <row r="46" spans="1:4" ht="31.5">
      <c r="A46" s="50" t="s">
        <v>368</v>
      </c>
      <c r="B46" s="35" t="s">
        <v>482</v>
      </c>
      <c r="C46" s="37" t="s">
        <v>355</v>
      </c>
      <c r="D46" s="53" t="s">
        <v>335</v>
      </c>
    </row>
    <row r="47" spans="1:4" ht="15.75">
      <c r="A47" s="50" t="s">
        <v>370</v>
      </c>
      <c r="B47" s="12" t="s">
        <v>483</v>
      </c>
      <c r="C47" s="38" t="s">
        <v>355</v>
      </c>
      <c r="D47" s="256">
        <v>42370</v>
      </c>
    </row>
    <row r="48" spans="1:4" ht="15.75">
      <c r="A48" s="50" t="s">
        <v>372</v>
      </c>
      <c r="B48" s="22" t="s">
        <v>337</v>
      </c>
      <c r="C48" s="41" t="s">
        <v>160</v>
      </c>
      <c r="D48" s="265">
        <v>0.0323</v>
      </c>
    </row>
    <row r="49" spans="1:4" ht="15.75">
      <c r="A49" s="50" t="s">
        <v>498</v>
      </c>
      <c r="B49" s="22" t="s">
        <v>338</v>
      </c>
      <c r="C49" s="41" t="s">
        <v>160</v>
      </c>
      <c r="D49" s="266">
        <v>0.0283</v>
      </c>
    </row>
    <row r="50" spans="1:4" ht="15.75">
      <c r="A50" s="50" t="s">
        <v>499</v>
      </c>
      <c r="B50" s="22" t="s">
        <v>339</v>
      </c>
      <c r="C50" s="41" t="s">
        <v>160</v>
      </c>
      <c r="D50" s="266">
        <v>0.0243</v>
      </c>
    </row>
    <row r="51" spans="1:4" ht="15.75">
      <c r="A51" s="50" t="s">
        <v>500</v>
      </c>
      <c r="B51" s="22" t="s">
        <v>340</v>
      </c>
      <c r="C51" s="41" t="s">
        <v>160</v>
      </c>
      <c r="D51" s="61">
        <v>0.0254</v>
      </c>
    </row>
    <row r="52" spans="1:4" ht="25.5">
      <c r="A52" s="54">
        <v>11</v>
      </c>
      <c r="B52" s="35" t="s">
        <v>494</v>
      </c>
      <c r="C52" s="40" t="s">
        <v>355</v>
      </c>
      <c r="D52" s="267" t="s">
        <v>161</v>
      </c>
    </row>
    <row r="53" ht="15.75">
      <c r="B53" s="268" t="s">
        <v>188</v>
      </c>
    </row>
    <row r="55" ht="13.5" thickBot="1"/>
    <row r="56" spans="1:4" ht="16.5" thickBot="1">
      <c r="A56" s="30" t="s">
        <v>114</v>
      </c>
      <c r="B56" s="31" t="s">
        <v>351</v>
      </c>
      <c r="C56" s="31" t="s">
        <v>423</v>
      </c>
      <c r="D56" s="32" t="s">
        <v>353</v>
      </c>
    </row>
    <row r="57" spans="1:4" ht="15.75">
      <c r="A57" s="253" t="s">
        <v>101</v>
      </c>
      <c r="B57" s="33" t="s">
        <v>354</v>
      </c>
      <c r="C57" s="34" t="s">
        <v>355</v>
      </c>
      <c r="D57" s="263"/>
    </row>
    <row r="58" spans="1:4" ht="18.75">
      <c r="A58" s="50" t="s">
        <v>102</v>
      </c>
      <c r="B58" s="12" t="s">
        <v>472</v>
      </c>
      <c r="C58" s="37" t="s">
        <v>355</v>
      </c>
      <c r="D58" s="264" t="s">
        <v>162</v>
      </c>
    </row>
    <row r="59" spans="1:4" ht="15.75">
      <c r="A59" s="50" t="s">
        <v>103</v>
      </c>
      <c r="B59" s="12" t="s">
        <v>474</v>
      </c>
      <c r="C59" s="37" t="s">
        <v>355</v>
      </c>
      <c r="D59" s="51" t="s">
        <v>475</v>
      </c>
    </row>
    <row r="60" spans="1:4" ht="15.75">
      <c r="A60" s="50" t="s">
        <v>104</v>
      </c>
      <c r="B60" s="12" t="s">
        <v>326</v>
      </c>
      <c r="C60" s="37" t="s">
        <v>355</v>
      </c>
      <c r="D60" s="51" t="s">
        <v>329</v>
      </c>
    </row>
    <row r="61" spans="1:4" ht="15.75">
      <c r="A61" s="50" t="s">
        <v>363</v>
      </c>
      <c r="B61" s="12" t="s">
        <v>476</v>
      </c>
      <c r="C61" s="22" t="s">
        <v>477</v>
      </c>
      <c r="D61" s="52">
        <v>1681.5</v>
      </c>
    </row>
    <row r="62" spans="1:4" ht="15.75">
      <c r="A62" s="50" t="s">
        <v>364</v>
      </c>
      <c r="B62" s="12" t="s">
        <v>478</v>
      </c>
      <c r="C62" s="37" t="s">
        <v>355</v>
      </c>
      <c r="D62" s="51" t="s">
        <v>159</v>
      </c>
    </row>
    <row r="63" spans="1:4" ht="15.75">
      <c r="A63" s="50" t="s">
        <v>366</v>
      </c>
      <c r="B63" s="12" t="s">
        <v>480</v>
      </c>
      <c r="C63" s="37" t="s">
        <v>355</v>
      </c>
      <c r="D63" s="58" t="s">
        <v>496</v>
      </c>
    </row>
    <row r="64" spans="1:4" ht="25.5">
      <c r="A64" s="50" t="s">
        <v>368</v>
      </c>
      <c r="B64" s="35" t="s">
        <v>482</v>
      </c>
      <c r="C64" s="37" t="s">
        <v>355</v>
      </c>
      <c r="D64" s="53" t="s">
        <v>163</v>
      </c>
    </row>
    <row r="65" spans="1:4" ht="15.75">
      <c r="A65" s="50" t="s">
        <v>370</v>
      </c>
      <c r="B65" s="12" t="s">
        <v>483</v>
      </c>
      <c r="C65" s="38" t="s">
        <v>355</v>
      </c>
      <c r="D65" s="256">
        <v>42370</v>
      </c>
    </row>
    <row r="66" spans="1:4" ht="15.75">
      <c r="A66" s="50" t="s">
        <v>372</v>
      </c>
      <c r="B66" s="22" t="s">
        <v>164</v>
      </c>
      <c r="C66" s="269" t="s">
        <v>155</v>
      </c>
      <c r="D66" s="265">
        <v>4.894</v>
      </c>
    </row>
    <row r="67" spans="1:4" ht="26.25" thickBot="1">
      <c r="A67" s="59">
        <v>11</v>
      </c>
      <c r="B67" s="56" t="s">
        <v>158</v>
      </c>
      <c r="C67" s="262" t="s">
        <v>355</v>
      </c>
      <c r="D67" s="57" t="s">
        <v>332</v>
      </c>
    </row>
    <row r="70" ht="13.5" thickBot="1"/>
    <row r="71" spans="1:4" ht="16.5" thickBot="1">
      <c r="A71" s="30" t="s">
        <v>114</v>
      </c>
      <c r="B71" s="31" t="s">
        <v>351</v>
      </c>
      <c r="C71" s="31" t="s">
        <v>423</v>
      </c>
      <c r="D71" s="32" t="s">
        <v>353</v>
      </c>
    </row>
    <row r="72" spans="1:4" ht="15.75">
      <c r="A72" s="48" t="s">
        <v>101</v>
      </c>
      <c r="B72" s="49" t="s">
        <v>354</v>
      </c>
      <c r="C72" s="65" t="s">
        <v>355</v>
      </c>
      <c r="D72" s="66"/>
    </row>
    <row r="73" spans="1:4" ht="18.75">
      <c r="A73" s="50" t="s">
        <v>102</v>
      </c>
      <c r="B73" s="12" t="s">
        <v>472</v>
      </c>
      <c r="C73" s="37" t="s">
        <v>355</v>
      </c>
      <c r="D73" s="264" t="s">
        <v>341</v>
      </c>
    </row>
    <row r="74" spans="1:4" ht="15.75">
      <c r="A74" s="50" t="s">
        <v>103</v>
      </c>
      <c r="B74" s="12" t="s">
        <v>474</v>
      </c>
      <c r="C74" s="37" t="s">
        <v>355</v>
      </c>
      <c r="D74" s="62" t="s">
        <v>119</v>
      </c>
    </row>
    <row r="75" spans="1:4" ht="15.75">
      <c r="A75" s="50" t="s">
        <v>104</v>
      </c>
      <c r="B75" s="12" t="s">
        <v>326</v>
      </c>
      <c r="C75" s="37" t="s">
        <v>355</v>
      </c>
      <c r="D75" s="51" t="s">
        <v>165</v>
      </c>
    </row>
    <row r="76" spans="1:4" ht="25.5">
      <c r="A76" s="50" t="s">
        <v>363</v>
      </c>
      <c r="B76" s="35" t="s">
        <v>502</v>
      </c>
      <c r="C76" s="22" t="s">
        <v>477</v>
      </c>
      <c r="D76" s="52">
        <v>3.06</v>
      </c>
    </row>
    <row r="77" spans="1:4" ht="15.75">
      <c r="A77" s="50" t="s">
        <v>503</v>
      </c>
      <c r="B77" s="35" t="s">
        <v>504</v>
      </c>
      <c r="C77" s="22" t="s">
        <v>477</v>
      </c>
      <c r="D77" s="52">
        <v>3.83</v>
      </c>
    </row>
    <row r="78" spans="1:4" ht="15.75">
      <c r="A78" s="50" t="s">
        <v>364</v>
      </c>
      <c r="B78" s="12" t="s">
        <v>478</v>
      </c>
      <c r="C78" s="37" t="s">
        <v>355</v>
      </c>
      <c r="D78" s="51" t="s">
        <v>166</v>
      </c>
    </row>
    <row r="79" spans="1:4" ht="15.75">
      <c r="A79" s="50" t="s">
        <v>366</v>
      </c>
      <c r="B79" s="12" t="s">
        <v>480</v>
      </c>
      <c r="C79" s="37" t="s">
        <v>355</v>
      </c>
      <c r="D79" s="58" t="s">
        <v>120</v>
      </c>
    </row>
    <row r="80" spans="1:4" ht="25.5">
      <c r="A80" s="50" t="s">
        <v>368</v>
      </c>
      <c r="B80" s="35" t="s">
        <v>482</v>
      </c>
      <c r="C80" s="37" t="s">
        <v>355</v>
      </c>
      <c r="D80" s="53" t="s">
        <v>506</v>
      </c>
    </row>
    <row r="81" spans="1:4" ht="15.75">
      <c r="A81" s="50" t="s">
        <v>370</v>
      </c>
      <c r="B81" s="12" t="s">
        <v>483</v>
      </c>
      <c r="C81" s="38" t="s">
        <v>355</v>
      </c>
      <c r="D81" s="256">
        <v>42370</v>
      </c>
    </row>
    <row r="82" spans="1:4" ht="27.75" customHeight="1">
      <c r="A82" s="54">
        <v>10</v>
      </c>
      <c r="B82" s="12" t="s">
        <v>484</v>
      </c>
      <c r="C82" s="6" t="s">
        <v>167</v>
      </c>
      <c r="D82" s="270" t="s">
        <v>168</v>
      </c>
    </row>
    <row r="83" spans="1:4" ht="31.5">
      <c r="A83" s="63">
        <v>11</v>
      </c>
      <c r="B83" s="35" t="s">
        <v>507</v>
      </c>
      <c r="C83" s="5" t="s">
        <v>169</v>
      </c>
      <c r="D83" s="61">
        <v>2.5</v>
      </c>
    </row>
    <row r="84" spans="1:4" ht="32.25" customHeight="1">
      <c r="A84" s="63" t="s">
        <v>170</v>
      </c>
      <c r="B84" s="35" t="s">
        <v>171</v>
      </c>
      <c r="C84" s="5" t="s">
        <v>169</v>
      </c>
      <c r="D84" s="61">
        <v>4.5</v>
      </c>
    </row>
    <row r="85" spans="1:4" ht="28.5" customHeight="1">
      <c r="A85" s="54">
        <v>12</v>
      </c>
      <c r="B85" s="35" t="s">
        <v>494</v>
      </c>
      <c r="C85" s="6"/>
      <c r="D85" s="53" t="s">
        <v>510</v>
      </c>
    </row>
    <row r="86" spans="1:4" s="42" customFormat="1" ht="26.25" thickBot="1">
      <c r="A86" s="59" t="s">
        <v>172</v>
      </c>
      <c r="B86" s="56" t="s">
        <v>494</v>
      </c>
      <c r="C86" s="64"/>
      <c r="D86" s="57" t="s">
        <v>123</v>
      </c>
    </row>
    <row r="87" s="42" customFormat="1" ht="12.75"/>
    <row r="88" s="42" customFormat="1" ht="38.25">
      <c r="B88" s="271" t="s">
        <v>173</v>
      </c>
    </row>
    <row r="89" s="42" customFormat="1" ht="12.75"/>
    <row r="90" s="42" customFormat="1" ht="13.5" thickBot="1"/>
    <row r="91" spans="1:4" ht="16.5" thickBot="1">
      <c r="A91" s="30" t="s">
        <v>114</v>
      </c>
      <c r="B91" s="31" t="s">
        <v>351</v>
      </c>
      <c r="C91" s="31" t="s">
        <v>423</v>
      </c>
      <c r="D91" s="32" t="s">
        <v>353</v>
      </c>
    </row>
    <row r="92" spans="1:4" ht="16.5" thickBot="1">
      <c r="A92" s="253" t="s">
        <v>101</v>
      </c>
      <c r="B92" s="33" t="s">
        <v>354</v>
      </c>
      <c r="C92" s="34" t="s">
        <v>355</v>
      </c>
      <c r="D92" s="254"/>
    </row>
    <row r="93" spans="1:4" ht="19.5">
      <c r="A93" s="50" t="s">
        <v>102</v>
      </c>
      <c r="B93" s="12" t="s">
        <v>472</v>
      </c>
      <c r="C93" s="6" t="s">
        <v>355</v>
      </c>
      <c r="D93" s="255" t="s">
        <v>174</v>
      </c>
    </row>
    <row r="94" spans="1:4" ht="15.75">
      <c r="A94" s="50" t="s">
        <v>103</v>
      </c>
      <c r="B94" s="12" t="s">
        <v>474</v>
      </c>
      <c r="C94" s="37" t="s">
        <v>355</v>
      </c>
      <c r="D94" s="51" t="s">
        <v>175</v>
      </c>
    </row>
    <row r="95" spans="1:4" ht="15.75">
      <c r="A95" s="50" t="s">
        <v>104</v>
      </c>
      <c r="B95" s="12" t="s">
        <v>326</v>
      </c>
      <c r="C95" s="37" t="s">
        <v>355</v>
      </c>
      <c r="D95" s="51" t="s">
        <v>176</v>
      </c>
    </row>
    <row r="96" spans="1:4" ht="15.75">
      <c r="A96" s="50" t="s">
        <v>363</v>
      </c>
      <c r="B96" s="12" t="s">
        <v>476</v>
      </c>
      <c r="C96" s="22" t="s">
        <v>477</v>
      </c>
      <c r="D96" s="52">
        <v>5118</v>
      </c>
    </row>
    <row r="97" spans="1:4" ht="15.75">
      <c r="A97" s="50" t="s">
        <v>364</v>
      </c>
      <c r="B97" s="12" t="s">
        <v>478</v>
      </c>
      <c r="C97" s="37" t="s">
        <v>355</v>
      </c>
      <c r="D97" s="51" t="s">
        <v>177</v>
      </c>
    </row>
    <row r="98" spans="1:4" ht="15.75">
      <c r="A98" s="50" t="s">
        <v>366</v>
      </c>
      <c r="B98" s="12" t="s">
        <v>480</v>
      </c>
      <c r="C98" s="37" t="s">
        <v>355</v>
      </c>
      <c r="D98" s="58"/>
    </row>
    <row r="99" spans="1:4" ht="25.5">
      <c r="A99" s="50" t="s">
        <v>368</v>
      </c>
      <c r="B99" s="35" t="s">
        <v>482</v>
      </c>
      <c r="C99" s="37" t="s">
        <v>355</v>
      </c>
      <c r="D99" s="53" t="s">
        <v>178</v>
      </c>
    </row>
    <row r="100" spans="1:4" ht="15.75">
      <c r="A100" s="50" t="s">
        <v>370</v>
      </c>
      <c r="B100" s="12" t="s">
        <v>483</v>
      </c>
      <c r="C100" s="38" t="s">
        <v>355</v>
      </c>
      <c r="D100" s="256">
        <v>42370</v>
      </c>
    </row>
    <row r="101" spans="1:4" ht="15.75">
      <c r="A101" s="50" t="s">
        <v>372</v>
      </c>
      <c r="B101" s="22" t="s">
        <v>484</v>
      </c>
      <c r="C101" s="39" t="s">
        <v>157</v>
      </c>
      <c r="D101" s="52">
        <v>13</v>
      </c>
    </row>
    <row r="102" spans="1:4" ht="26.25" thickBot="1">
      <c r="A102" s="59">
        <v>11</v>
      </c>
      <c r="B102" s="56" t="s">
        <v>158</v>
      </c>
      <c r="C102" s="262" t="s">
        <v>355</v>
      </c>
      <c r="D102" s="57" t="s">
        <v>179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29" t="s">
        <v>470</v>
      </c>
      <c r="B1" s="2"/>
      <c r="C1" s="2"/>
      <c r="D1" s="2"/>
    </row>
    <row r="2" spans="1:4" ht="14.25">
      <c r="A2" s="29" t="s">
        <v>471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252" t="s">
        <v>180</v>
      </c>
    </row>
    <row r="5" ht="13.5" thickBot="1"/>
    <row r="6" spans="1:4" ht="16.5" thickBot="1">
      <c r="A6" s="30" t="s">
        <v>114</v>
      </c>
      <c r="B6" s="31" t="s">
        <v>351</v>
      </c>
      <c r="C6" s="31" t="s">
        <v>423</v>
      </c>
      <c r="D6" s="32" t="s">
        <v>353</v>
      </c>
    </row>
    <row r="7" spans="1:4" ht="16.5" thickBot="1">
      <c r="A7" s="253" t="s">
        <v>101</v>
      </c>
      <c r="B7" s="33" t="s">
        <v>354</v>
      </c>
      <c r="C7" s="34" t="s">
        <v>355</v>
      </c>
      <c r="D7" s="254"/>
    </row>
    <row r="8" spans="1:4" ht="19.5">
      <c r="A8" s="50" t="s">
        <v>102</v>
      </c>
      <c r="B8" s="12" t="s">
        <v>472</v>
      </c>
      <c r="C8" s="6" t="s">
        <v>355</v>
      </c>
      <c r="D8" s="255" t="s">
        <v>152</v>
      </c>
    </row>
    <row r="9" spans="1:4" ht="15.75">
      <c r="A9" s="50" t="s">
        <v>103</v>
      </c>
      <c r="B9" s="12" t="s">
        <v>474</v>
      </c>
      <c r="C9" s="37" t="s">
        <v>355</v>
      </c>
      <c r="D9" s="51" t="s">
        <v>475</v>
      </c>
    </row>
    <row r="10" spans="1:4" ht="15.75">
      <c r="A10" s="50" t="s">
        <v>104</v>
      </c>
      <c r="B10" s="12" t="s">
        <v>326</v>
      </c>
      <c r="C10" s="37" t="s">
        <v>355</v>
      </c>
      <c r="D10" s="51" t="s">
        <v>327</v>
      </c>
    </row>
    <row r="11" spans="1:4" ht="15.75">
      <c r="A11" s="50" t="s">
        <v>363</v>
      </c>
      <c r="B11" s="12" t="s">
        <v>476</v>
      </c>
      <c r="C11" s="22" t="s">
        <v>477</v>
      </c>
      <c r="D11" s="272">
        <v>31.59</v>
      </c>
    </row>
    <row r="12" spans="1:4" ht="15.75">
      <c r="A12" s="50" t="s">
        <v>364</v>
      </c>
      <c r="B12" s="12" t="s">
        <v>478</v>
      </c>
      <c r="C12" s="37" t="s">
        <v>355</v>
      </c>
      <c r="D12" s="51" t="s">
        <v>153</v>
      </c>
    </row>
    <row r="13" spans="1:4" ht="15.75">
      <c r="A13" s="50" t="s">
        <v>366</v>
      </c>
      <c r="B13" s="12" t="s">
        <v>480</v>
      </c>
      <c r="C13" s="37" t="s">
        <v>355</v>
      </c>
      <c r="D13" s="51" t="s">
        <v>481</v>
      </c>
    </row>
    <row r="14" spans="1:4" ht="31.5">
      <c r="A14" s="50" t="s">
        <v>368</v>
      </c>
      <c r="B14" s="35" t="s">
        <v>482</v>
      </c>
      <c r="C14" s="37" t="s">
        <v>355</v>
      </c>
      <c r="D14" s="53" t="s">
        <v>154</v>
      </c>
    </row>
    <row r="15" spans="1:4" ht="15.75">
      <c r="A15" s="50" t="s">
        <v>370</v>
      </c>
      <c r="B15" s="12" t="s">
        <v>483</v>
      </c>
      <c r="C15" s="38" t="s">
        <v>355</v>
      </c>
      <c r="D15" s="256">
        <v>42552</v>
      </c>
    </row>
    <row r="16" spans="1:4" ht="15.75">
      <c r="A16" s="50" t="s">
        <v>372</v>
      </c>
      <c r="B16" s="22" t="s">
        <v>484</v>
      </c>
      <c r="C16" s="39" t="s">
        <v>155</v>
      </c>
      <c r="D16" s="257">
        <v>6.597</v>
      </c>
    </row>
    <row r="17" spans="1:4" ht="25.5">
      <c r="A17" s="54">
        <v>11</v>
      </c>
      <c r="B17" s="35" t="s">
        <v>487</v>
      </c>
      <c r="C17" s="40" t="s">
        <v>355</v>
      </c>
      <c r="D17" s="53" t="s">
        <v>332</v>
      </c>
    </row>
    <row r="18" spans="1:4" ht="15.75">
      <c r="A18" s="258" t="s">
        <v>488</v>
      </c>
      <c r="B18" s="12" t="s">
        <v>489</v>
      </c>
      <c r="C18" s="259" t="s">
        <v>156</v>
      </c>
      <c r="D18" s="260">
        <v>0.03</v>
      </c>
    </row>
    <row r="19" spans="1:4" ht="26.25" thickBot="1">
      <c r="A19" s="55" t="s">
        <v>491</v>
      </c>
      <c r="B19" s="56" t="s">
        <v>492</v>
      </c>
      <c r="C19" s="261" t="s">
        <v>355</v>
      </c>
      <c r="D19" s="57" t="s">
        <v>493</v>
      </c>
    </row>
    <row r="22" ht="13.5" thickBot="1"/>
    <row r="23" spans="1:4" ht="16.5" thickBot="1">
      <c r="A23" s="30" t="s">
        <v>114</v>
      </c>
      <c r="B23" s="31" t="s">
        <v>351</v>
      </c>
      <c r="C23" s="31" t="s">
        <v>423</v>
      </c>
      <c r="D23" s="32" t="s">
        <v>353</v>
      </c>
    </row>
    <row r="24" spans="1:4" ht="16.5" thickBot="1">
      <c r="A24" s="253" t="s">
        <v>101</v>
      </c>
      <c r="B24" s="33" t="s">
        <v>354</v>
      </c>
      <c r="C24" s="34" t="s">
        <v>355</v>
      </c>
      <c r="D24" s="254"/>
    </row>
    <row r="25" spans="1:4" ht="19.5">
      <c r="A25" s="50" t="s">
        <v>102</v>
      </c>
      <c r="B25" s="12" t="s">
        <v>472</v>
      </c>
      <c r="C25" s="6" t="s">
        <v>355</v>
      </c>
      <c r="D25" s="255" t="s">
        <v>328</v>
      </c>
    </row>
    <row r="26" spans="1:4" ht="15.75">
      <c r="A26" s="50" t="s">
        <v>103</v>
      </c>
      <c r="B26" s="12" t="s">
        <v>474</v>
      </c>
      <c r="C26" s="37" t="s">
        <v>355</v>
      </c>
      <c r="D26" s="51" t="s">
        <v>475</v>
      </c>
    </row>
    <row r="27" spans="1:4" ht="15.75">
      <c r="A27" s="50" t="s">
        <v>104</v>
      </c>
      <c r="B27" s="12" t="s">
        <v>326</v>
      </c>
      <c r="C27" s="37" t="s">
        <v>355</v>
      </c>
      <c r="D27" s="51" t="s">
        <v>327</v>
      </c>
    </row>
    <row r="28" spans="1:4" ht="15.75">
      <c r="A28" s="50" t="s">
        <v>363</v>
      </c>
      <c r="B28" s="12" t="s">
        <v>476</v>
      </c>
      <c r="C28" s="22" t="s">
        <v>477</v>
      </c>
      <c r="D28" s="272">
        <v>22.81</v>
      </c>
    </row>
    <row r="29" spans="1:4" ht="15.75">
      <c r="A29" s="50" t="s">
        <v>364</v>
      </c>
      <c r="B29" s="12" t="s">
        <v>478</v>
      </c>
      <c r="C29" s="37" t="s">
        <v>355</v>
      </c>
      <c r="D29" s="51" t="s">
        <v>153</v>
      </c>
    </row>
    <row r="30" spans="1:4" ht="15.75">
      <c r="A30" s="50" t="s">
        <v>366</v>
      </c>
      <c r="B30" s="12" t="s">
        <v>480</v>
      </c>
      <c r="C30" s="37" t="s">
        <v>355</v>
      </c>
      <c r="D30" s="58" t="s">
        <v>481</v>
      </c>
    </row>
    <row r="31" spans="1:4" ht="25.5">
      <c r="A31" s="50" t="s">
        <v>368</v>
      </c>
      <c r="B31" s="35" t="s">
        <v>482</v>
      </c>
      <c r="C31" s="37" t="s">
        <v>355</v>
      </c>
      <c r="D31" s="53" t="s">
        <v>333</v>
      </c>
    </row>
    <row r="32" spans="1:4" ht="15.75">
      <c r="A32" s="50" t="s">
        <v>370</v>
      </c>
      <c r="B32" s="12" t="s">
        <v>483</v>
      </c>
      <c r="C32" s="38" t="s">
        <v>355</v>
      </c>
      <c r="D32" s="256">
        <v>42552</v>
      </c>
    </row>
    <row r="33" spans="1:4" ht="15.75">
      <c r="A33" s="50" t="s">
        <v>372</v>
      </c>
      <c r="B33" s="22" t="s">
        <v>484</v>
      </c>
      <c r="C33" s="39" t="s">
        <v>157</v>
      </c>
      <c r="D33" s="52">
        <v>8.208</v>
      </c>
    </row>
    <row r="34" spans="1:4" ht="26.25" thickBot="1">
      <c r="A34" s="59">
        <v>11</v>
      </c>
      <c r="B34" s="56" t="s">
        <v>158</v>
      </c>
      <c r="C34" s="262" t="s">
        <v>355</v>
      </c>
      <c r="D34" s="57" t="s">
        <v>332</v>
      </c>
    </row>
    <row r="37" ht="13.5" thickBot="1"/>
    <row r="38" spans="1:4" ht="16.5" thickBot="1">
      <c r="A38" s="30" t="s">
        <v>114</v>
      </c>
      <c r="B38" s="31" t="s">
        <v>351</v>
      </c>
      <c r="C38" s="31" t="s">
        <v>423</v>
      </c>
      <c r="D38" s="32" t="s">
        <v>353</v>
      </c>
    </row>
    <row r="39" spans="1:4" ht="15.75">
      <c r="A39" s="253" t="s">
        <v>101</v>
      </c>
      <c r="B39" s="33" t="s">
        <v>354</v>
      </c>
      <c r="C39" s="34" t="s">
        <v>355</v>
      </c>
      <c r="D39" s="263"/>
    </row>
    <row r="40" spans="1:4" ht="18.75">
      <c r="A40" s="50" t="s">
        <v>102</v>
      </c>
      <c r="B40" s="12" t="s">
        <v>472</v>
      </c>
      <c r="C40" s="37" t="s">
        <v>355</v>
      </c>
      <c r="D40" s="264" t="s">
        <v>334</v>
      </c>
    </row>
    <row r="41" spans="1:4" ht="15.75">
      <c r="A41" s="50" t="s">
        <v>103</v>
      </c>
      <c r="B41" s="12" t="s">
        <v>474</v>
      </c>
      <c r="C41" s="37" t="s">
        <v>355</v>
      </c>
      <c r="D41" s="51" t="s">
        <v>475</v>
      </c>
    </row>
    <row r="42" spans="1:4" ht="15.75">
      <c r="A42" s="50" t="s">
        <v>104</v>
      </c>
      <c r="B42" s="12" t="s">
        <v>326</v>
      </c>
      <c r="C42" s="37" t="s">
        <v>355</v>
      </c>
      <c r="D42" s="51" t="s">
        <v>329</v>
      </c>
    </row>
    <row r="43" spans="1:4" ht="15.75">
      <c r="A43" s="50" t="s">
        <v>363</v>
      </c>
      <c r="B43" s="12" t="s">
        <v>476</v>
      </c>
      <c r="C43" s="22" t="s">
        <v>477</v>
      </c>
      <c r="D43" s="272">
        <v>1720.44</v>
      </c>
    </row>
    <row r="44" spans="1:4" ht="15.75">
      <c r="A44" s="50" t="s">
        <v>364</v>
      </c>
      <c r="B44" s="12" t="s">
        <v>478</v>
      </c>
      <c r="C44" s="37" t="s">
        <v>355</v>
      </c>
      <c r="D44" s="51" t="s">
        <v>159</v>
      </c>
    </row>
    <row r="45" spans="1:4" ht="15.75">
      <c r="A45" s="50" t="s">
        <v>366</v>
      </c>
      <c r="B45" s="12" t="s">
        <v>480</v>
      </c>
      <c r="C45" s="37" t="s">
        <v>355</v>
      </c>
      <c r="D45" s="58" t="s">
        <v>496</v>
      </c>
    </row>
    <row r="46" spans="1:4" ht="31.5">
      <c r="A46" s="50" t="s">
        <v>368</v>
      </c>
      <c r="B46" s="35" t="s">
        <v>482</v>
      </c>
      <c r="C46" s="37" t="s">
        <v>355</v>
      </c>
      <c r="D46" s="53" t="s">
        <v>335</v>
      </c>
    </row>
    <row r="47" spans="1:4" ht="15.75">
      <c r="A47" s="50" t="s">
        <v>370</v>
      </c>
      <c r="B47" s="12" t="s">
        <v>483</v>
      </c>
      <c r="C47" s="38" t="s">
        <v>355</v>
      </c>
      <c r="D47" s="256">
        <v>42552</v>
      </c>
    </row>
    <row r="48" spans="1:4" ht="15.75">
      <c r="A48" s="50" t="s">
        <v>372</v>
      </c>
      <c r="B48" s="22" t="s">
        <v>337</v>
      </c>
      <c r="C48" s="41" t="s">
        <v>160</v>
      </c>
      <c r="D48" s="265">
        <v>0.0323</v>
      </c>
    </row>
    <row r="49" spans="1:4" ht="15.75">
      <c r="A49" s="50" t="s">
        <v>498</v>
      </c>
      <c r="B49" s="22" t="s">
        <v>338</v>
      </c>
      <c r="C49" s="41" t="s">
        <v>160</v>
      </c>
      <c r="D49" s="266">
        <v>0.0283</v>
      </c>
    </row>
    <row r="50" spans="1:4" ht="15.75">
      <c r="A50" s="50" t="s">
        <v>499</v>
      </c>
      <c r="B50" s="22" t="s">
        <v>339</v>
      </c>
      <c r="C50" s="41" t="s">
        <v>160</v>
      </c>
      <c r="D50" s="266">
        <v>0.0243</v>
      </c>
    </row>
    <row r="51" spans="1:4" ht="15.75">
      <c r="A51" s="50" t="s">
        <v>500</v>
      </c>
      <c r="B51" s="22" t="s">
        <v>340</v>
      </c>
      <c r="C51" s="41" t="s">
        <v>160</v>
      </c>
      <c r="D51" s="61">
        <v>0.0254</v>
      </c>
    </row>
    <row r="52" spans="1:4" ht="25.5">
      <c r="A52" s="54">
        <v>11</v>
      </c>
      <c r="B52" s="35" t="s">
        <v>494</v>
      </c>
      <c r="C52" s="40" t="s">
        <v>355</v>
      </c>
      <c r="D52" s="267" t="s">
        <v>161</v>
      </c>
    </row>
    <row r="53" ht="15.75">
      <c r="B53" s="268" t="s">
        <v>188</v>
      </c>
    </row>
    <row r="55" ht="13.5" thickBot="1"/>
    <row r="56" spans="1:4" ht="16.5" thickBot="1">
      <c r="A56" s="30" t="s">
        <v>114</v>
      </c>
      <c r="B56" s="31" t="s">
        <v>351</v>
      </c>
      <c r="C56" s="31" t="s">
        <v>423</v>
      </c>
      <c r="D56" s="32" t="s">
        <v>353</v>
      </c>
    </row>
    <row r="57" spans="1:4" ht="15.75">
      <c r="A57" s="253" t="s">
        <v>101</v>
      </c>
      <c r="B57" s="33" t="s">
        <v>354</v>
      </c>
      <c r="C57" s="34" t="s">
        <v>355</v>
      </c>
      <c r="D57" s="263"/>
    </row>
    <row r="58" spans="1:4" ht="18.75">
      <c r="A58" s="50" t="s">
        <v>102</v>
      </c>
      <c r="B58" s="12" t="s">
        <v>472</v>
      </c>
      <c r="C58" s="37" t="s">
        <v>355</v>
      </c>
      <c r="D58" s="264" t="s">
        <v>162</v>
      </c>
    </row>
    <row r="59" spans="1:4" ht="15.75">
      <c r="A59" s="50" t="s">
        <v>103</v>
      </c>
      <c r="B59" s="12" t="s">
        <v>474</v>
      </c>
      <c r="C59" s="37" t="s">
        <v>355</v>
      </c>
      <c r="D59" s="51" t="s">
        <v>475</v>
      </c>
    </row>
    <row r="60" spans="1:4" ht="15.75">
      <c r="A60" s="50" t="s">
        <v>104</v>
      </c>
      <c r="B60" s="12" t="s">
        <v>326</v>
      </c>
      <c r="C60" s="37" t="s">
        <v>355</v>
      </c>
      <c r="D60" s="51" t="s">
        <v>329</v>
      </c>
    </row>
    <row r="61" spans="1:4" ht="15.75">
      <c r="A61" s="50" t="s">
        <v>363</v>
      </c>
      <c r="B61" s="12" t="s">
        <v>476</v>
      </c>
      <c r="C61" s="22" t="s">
        <v>181</v>
      </c>
      <c r="D61" s="272">
        <v>1720.44</v>
      </c>
    </row>
    <row r="62" spans="1:4" ht="15.75">
      <c r="A62" s="50" t="s">
        <v>364</v>
      </c>
      <c r="B62" s="12" t="s">
        <v>478</v>
      </c>
      <c r="C62" s="37" t="s">
        <v>355</v>
      </c>
      <c r="D62" s="51" t="s">
        <v>159</v>
      </c>
    </row>
    <row r="63" spans="1:4" ht="15.75">
      <c r="A63" s="50" t="s">
        <v>366</v>
      </c>
      <c r="B63" s="12" t="s">
        <v>480</v>
      </c>
      <c r="C63" s="37" t="s">
        <v>355</v>
      </c>
      <c r="D63" s="58" t="s">
        <v>496</v>
      </c>
    </row>
    <row r="64" spans="1:4" ht="25.5">
      <c r="A64" s="50" t="s">
        <v>368</v>
      </c>
      <c r="B64" s="35" t="s">
        <v>482</v>
      </c>
      <c r="C64" s="37" t="s">
        <v>355</v>
      </c>
      <c r="D64" s="53" t="s">
        <v>163</v>
      </c>
    </row>
    <row r="65" spans="1:4" ht="15.75">
      <c r="A65" s="50" t="s">
        <v>370</v>
      </c>
      <c r="B65" s="12" t="s">
        <v>483</v>
      </c>
      <c r="C65" s="38" t="s">
        <v>355</v>
      </c>
      <c r="D65" s="256">
        <v>42552</v>
      </c>
    </row>
    <row r="66" spans="1:4" ht="15.75">
      <c r="A66" s="50" t="s">
        <v>372</v>
      </c>
      <c r="B66" s="22" t="s">
        <v>164</v>
      </c>
      <c r="C66" s="269" t="s">
        <v>155</v>
      </c>
      <c r="D66" s="265">
        <v>3.496</v>
      </c>
    </row>
    <row r="67" spans="1:4" ht="26.25" thickBot="1">
      <c r="A67" s="59">
        <v>11</v>
      </c>
      <c r="B67" s="56" t="s">
        <v>158</v>
      </c>
      <c r="C67" s="262" t="s">
        <v>355</v>
      </c>
      <c r="D67" s="57" t="s">
        <v>332</v>
      </c>
    </row>
    <row r="70" ht="13.5" thickBot="1"/>
    <row r="71" spans="1:4" ht="16.5" thickBot="1">
      <c r="A71" s="30" t="s">
        <v>114</v>
      </c>
      <c r="B71" s="31" t="s">
        <v>351</v>
      </c>
      <c r="C71" s="31" t="s">
        <v>423</v>
      </c>
      <c r="D71" s="32" t="s">
        <v>353</v>
      </c>
    </row>
    <row r="72" spans="1:4" ht="15.75">
      <c r="A72" s="48" t="s">
        <v>101</v>
      </c>
      <c r="B72" s="49" t="s">
        <v>354</v>
      </c>
      <c r="C72" s="65" t="s">
        <v>355</v>
      </c>
      <c r="D72" s="66"/>
    </row>
    <row r="73" spans="1:4" ht="18.75">
      <c r="A73" s="50" t="s">
        <v>102</v>
      </c>
      <c r="B73" s="12" t="s">
        <v>472</v>
      </c>
      <c r="C73" s="37" t="s">
        <v>355</v>
      </c>
      <c r="D73" s="264" t="s">
        <v>341</v>
      </c>
    </row>
    <row r="74" spans="1:4" ht="15.75">
      <c r="A74" s="50" t="s">
        <v>103</v>
      </c>
      <c r="B74" s="12" t="s">
        <v>474</v>
      </c>
      <c r="C74" s="37" t="s">
        <v>355</v>
      </c>
      <c r="D74" s="62" t="s">
        <v>119</v>
      </c>
    </row>
    <row r="75" spans="1:4" ht="15.75">
      <c r="A75" s="50" t="s">
        <v>104</v>
      </c>
      <c r="B75" s="12" t="s">
        <v>326</v>
      </c>
      <c r="C75" s="37" t="s">
        <v>355</v>
      </c>
      <c r="D75" s="51" t="s">
        <v>165</v>
      </c>
    </row>
    <row r="76" spans="1:4" ht="25.5">
      <c r="A76" s="50" t="s">
        <v>363</v>
      </c>
      <c r="B76" s="35" t="s">
        <v>502</v>
      </c>
      <c r="C76" s="22" t="s">
        <v>477</v>
      </c>
      <c r="D76" s="272">
        <v>3.23</v>
      </c>
    </row>
    <row r="77" spans="1:4" ht="15.75">
      <c r="A77" s="50" t="s">
        <v>503</v>
      </c>
      <c r="B77" s="35" t="s">
        <v>504</v>
      </c>
      <c r="C77" s="22" t="s">
        <v>477</v>
      </c>
      <c r="D77" s="272">
        <v>4.05</v>
      </c>
    </row>
    <row r="78" spans="1:4" ht="15.75">
      <c r="A78" s="50" t="s">
        <v>364</v>
      </c>
      <c r="B78" s="12" t="s">
        <v>478</v>
      </c>
      <c r="C78" s="37" t="s">
        <v>355</v>
      </c>
      <c r="D78" s="51" t="s">
        <v>166</v>
      </c>
    </row>
    <row r="79" spans="1:4" ht="15.75">
      <c r="A79" s="50" t="s">
        <v>366</v>
      </c>
      <c r="B79" s="12" t="s">
        <v>480</v>
      </c>
      <c r="C79" s="37" t="s">
        <v>355</v>
      </c>
      <c r="D79" s="58" t="s">
        <v>120</v>
      </c>
    </row>
    <row r="80" spans="1:4" ht="25.5">
      <c r="A80" s="50" t="s">
        <v>368</v>
      </c>
      <c r="B80" s="35" t="s">
        <v>482</v>
      </c>
      <c r="C80" s="37" t="s">
        <v>355</v>
      </c>
      <c r="D80" s="53" t="s">
        <v>506</v>
      </c>
    </row>
    <row r="81" spans="1:4" ht="15.75">
      <c r="A81" s="50" t="s">
        <v>370</v>
      </c>
      <c r="B81" s="12" t="s">
        <v>483</v>
      </c>
      <c r="C81" s="38" t="s">
        <v>355</v>
      </c>
      <c r="D81" s="256">
        <v>42552</v>
      </c>
    </row>
    <row r="82" spans="1:4" ht="27.75" customHeight="1">
      <c r="A82" s="54">
        <v>10</v>
      </c>
      <c r="B82" s="12" t="s">
        <v>484</v>
      </c>
      <c r="C82" s="6" t="s">
        <v>167</v>
      </c>
      <c r="D82" s="270" t="s">
        <v>168</v>
      </c>
    </row>
    <row r="83" spans="1:4" ht="31.5">
      <c r="A83" s="63">
        <v>11</v>
      </c>
      <c r="B83" s="35" t="s">
        <v>507</v>
      </c>
      <c r="C83" s="5" t="s">
        <v>169</v>
      </c>
      <c r="D83" s="61">
        <v>2.5</v>
      </c>
    </row>
    <row r="84" spans="1:4" ht="32.25" customHeight="1">
      <c r="A84" s="63" t="s">
        <v>170</v>
      </c>
      <c r="B84" s="35" t="s">
        <v>171</v>
      </c>
      <c r="C84" s="5" t="s">
        <v>169</v>
      </c>
      <c r="D84" s="61">
        <v>4.5</v>
      </c>
    </row>
    <row r="85" spans="1:4" ht="28.5" customHeight="1">
      <c r="A85" s="54">
        <v>12</v>
      </c>
      <c r="B85" s="35" t="s">
        <v>494</v>
      </c>
      <c r="C85" s="6"/>
      <c r="D85" s="53" t="s">
        <v>510</v>
      </c>
    </row>
    <row r="86" spans="1:4" s="42" customFormat="1" ht="26.25" thickBot="1">
      <c r="A86" s="59" t="s">
        <v>172</v>
      </c>
      <c r="B86" s="56" t="s">
        <v>494</v>
      </c>
      <c r="C86" s="64"/>
      <c r="D86" s="57" t="s">
        <v>123</v>
      </c>
    </row>
    <row r="87" s="42" customFormat="1" ht="12.75"/>
    <row r="88" s="42" customFormat="1" ht="38.25">
      <c r="B88" s="271" t="s">
        <v>173</v>
      </c>
    </row>
    <row r="89" s="42" customFormat="1" ht="12.75"/>
    <row r="90" s="42" customFormat="1" ht="13.5" thickBot="1"/>
    <row r="91" spans="1:4" ht="16.5" thickBot="1">
      <c r="A91" s="30" t="s">
        <v>114</v>
      </c>
      <c r="B91" s="31" t="s">
        <v>351</v>
      </c>
      <c r="C91" s="31" t="s">
        <v>423</v>
      </c>
      <c r="D91" s="32" t="s">
        <v>353</v>
      </c>
    </row>
    <row r="92" spans="1:4" ht="16.5" thickBot="1">
      <c r="A92" s="253" t="s">
        <v>101</v>
      </c>
      <c r="B92" s="33" t="s">
        <v>354</v>
      </c>
      <c r="C92" s="34" t="s">
        <v>355</v>
      </c>
      <c r="D92" s="254"/>
    </row>
    <row r="93" spans="1:4" ht="19.5">
      <c r="A93" s="50" t="s">
        <v>102</v>
      </c>
      <c r="B93" s="12" t="s">
        <v>472</v>
      </c>
      <c r="C93" s="6" t="s">
        <v>355</v>
      </c>
      <c r="D93" s="255" t="s">
        <v>174</v>
      </c>
    </row>
    <row r="94" spans="1:4" ht="15.75">
      <c r="A94" s="50" t="s">
        <v>103</v>
      </c>
      <c r="B94" s="12" t="s">
        <v>474</v>
      </c>
      <c r="C94" s="37" t="s">
        <v>355</v>
      </c>
      <c r="D94" s="51" t="s">
        <v>175</v>
      </c>
    </row>
    <row r="95" spans="1:4" ht="15.75">
      <c r="A95" s="50"/>
      <c r="B95" s="12" t="s">
        <v>182</v>
      </c>
      <c r="C95" s="37" t="s">
        <v>183</v>
      </c>
      <c r="D95" s="273">
        <v>67.86</v>
      </c>
    </row>
    <row r="96" spans="1:4" ht="15.75">
      <c r="A96" s="50" t="s">
        <v>363</v>
      </c>
      <c r="B96" s="12" t="s">
        <v>184</v>
      </c>
      <c r="C96" s="22" t="s">
        <v>185</v>
      </c>
      <c r="D96" s="272">
        <v>5220</v>
      </c>
    </row>
    <row r="97" spans="1:4" ht="25.5">
      <c r="A97" s="50" t="s">
        <v>364</v>
      </c>
      <c r="B97" s="12" t="s">
        <v>478</v>
      </c>
      <c r="C97" s="37" t="s">
        <v>355</v>
      </c>
      <c r="D97" s="62" t="s">
        <v>186</v>
      </c>
    </row>
    <row r="98" spans="1:4" ht="15.75">
      <c r="A98" s="50" t="s">
        <v>366</v>
      </c>
      <c r="B98" s="12" t="s">
        <v>480</v>
      </c>
      <c r="C98" s="37" t="s">
        <v>355</v>
      </c>
      <c r="D98" s="58"/>
    </row>
    <row r="99" spans="1:4" ht="25.5">
      <c r="A99" s="50" t="s">
        <v>368</v>
      </c>
      <c r="B99" s="35" t="s">
        <v>482</v>
      </c>
      <c r="C99" s="37" t="s">
        <v>355</v>
      </c>
      <c r="D99" s="53" t="s">
        <v>178</v>
      </c>
    </row>
    <row r="100" spans="1:4" ht="15.75">
      <c r="A100" s="50" t="s">
        <v>370</v>
      </c>
      <c r="B100" s="12" t="s">
        <v>483</v>
      </c>
      <c r="C100" s="38" t="s">
        <v>355</v>
      </c>
      <c r="D100" s="256">
        <v>42552</v>
      </c>
    </row>
    <row r="101" spans="1:4" ht="15.75">
      <c r="A101" s="50" t="s">
        <v>372</v>
      </c>
      <c r="B101" s="22" t="s">
        <v>484</v>
      </c>
      <c r="C101" s="39" t="s">
        <v>157</v>
      </c>
      <c r="D101" s="52">
        <v>13</v>
      </c>
    </row>
    <row r="102" spans="1:4" ht="26.25" thickBot="1">
      <c r="A102" s="59">
        <v>11</v>
      </c>
      <c r="B102" s="56" t="s">
        <v>158</v>
      </c>
      <c r="C102" s="262" t="s">
        <v>355</v>
      </c>
      <c r="D102" s="57" t="s">
        <v>179</v>
      </c>
    </row>
    <row r="104" ht="12.75">
      <c r="B104" t="s">
        <v>187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29" t="s">
        <v>470</v>
      </c>
      <c r="B1" s="2"/>
      <c r="C1" s="2"/>
      <c r="D1" s="2"/>
    </row>
    <row r="2" spans="1:4" ht="14.25">
      <c r="A2" s="29" t="s">
        <v>471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252" t="s">
        <v>212</v>
      </c>
    </row>
    <row r="5" ht="13.5" thickBot="1"/>
    <row r="6" spans="1:4" ht="16.5" thickBot="1">
      <c r="A6" s="30" t="s">
        <v>114</v>
      </c>
      <c r="B6" s="31" t="s">
        <v>351</v>
      </c>
      <c r="C6" s="31" t="s">
        <v>423</v>
      </c>
      <c r="D6" s="32" t="s">
        <v>353</v>
      </c>
    </row>
    <row r="7" spans="1:4" ht="16.5" thickBot="1">
      <c r="A7" s="253" t="s">
        <v>101</v>
      </c>
      <c r="B7" s="33" t="s">
        <v>354</v>
      </c>
      <c r="C7" s="34" t="s">
        <v>355</v>
      </c>
      <c r="D7" s="254"/>
    </row>
    <row r="8" spans="1:4" ht="19.5">
      <c r="A8" s="50" t="s">
        <v>102</v>
      </c>
      <c r="B8" s="12" t="s">
        <v>472</v>
      </c>
      <c r="C8" s="6" t="s">
        <v>355</v>
      </c>
      <c r="D8" s="255" t="s">
        <v>152</v>
      </c>
    </row>
    <row r="9" spans="1:4" ht="15.75">
      <c r="A9" s="50" t="s">
        <v>103</v>
      </c>
      <c r="B9" s="12" t="s">
        <v>474</v>
      </c>
      <c r="C9" s="37" t="s">
        <v>355</v>
      </c>
      <c r="D9" s="51" t="s">
        <v>475</v>
      </c>
    </row>
    <row r="10" spans="1:4" ht="15.75">
      <c r="A10" s="50" t="s">
        <v>104</v>
      </c>
      <c r="B10" s="12" t="s">
        <v>326</v>
      </c>
      <c r="C10" s="37" t="s">
        <v>355</v>
      </c>
      <c r="D10" s="51" t="s">
        <v>327</v>
      </c>
    </row>
    <row r="11" spans="1:4" ht="15.75">
      <c r="A11" s="50" t="s">
        <v>363</v>
      </c>
      <c r="B11" s="12" t="s">
        <v>476</v>
      </c>
      <c r="C11" s="22" t="s">
        <v>477</v>
      </c>
      <c r="D11" s="272">
        <v>35.55</v>
      </c>
    </row>
    <row r="12" spans="1:4" ht="15.75">
      <c r="A12" s="50" t="s">
        <v>364</v>
      </c>
      <c r="B12" s="12" t="s">
        <v>478</v>
      </c>
      <c r="C12" s="37" t="s">
        <v>355</v>
      </c>
      <c r="D12" s="51" t="s">
        <v>153</v>
      </c>
    </row>
    <row r="13" spans="1:4" ht="15.75">
      <c r="A13" s="50" t="s">
        <v>366</v>
      </c>
      <c r="B13" s="12" t="s">
        <v>480</v>
      </c>
      <c r="C13" s="37" t="s">
        <v>355</v>
      </c>
      <c r="D13" s="51" t="s">
        <v>481</v>
      </c>
    </row>
    <row r="14" spans="1:4" ht="31.5">
      <c r="A14" s="50" t="s">
        <v>368</v>
      </c>
      <c r="B14" s="35" t="s">
        <v>482</v>
      </c>
      <c r="C14" s="37" t="s">
        <v>355</v>
      </c>
      <c r="D14" s="53" t="s">
        <v>213</v>
      </c>
    </row>
    <row r="15" spans="1:4" ht="15.75">
      <c r="A15" s="50" t="s">
        <v>370</v>
      </c>
      <c r="B15" s="12" t="s">
        <v>483</v>
      </c>
      <c r="C15" s="38" t="s">
        <v>355</v>
      </c>
      <c r="D15" s="256">
        <v>42917</v>
      </c>
    </row>
    <row r="16" spans="1:4" ht="15.75">
      <c r="A16" s="50" t="s">
        <v>372</v>
      </c>
      <c r="B16" s="22" t="s">
        <v>484</v>
      </c>
      <c r="C16" s="39" t="s">
        <v>155</v>
      </c>
      <c r="D16" s="257">
        <v>8.208</v>
      </c>
    </row>
    <row r="17" spans="1:4" ht="31.5">
      <c r="A17" s="54">
        <v>11</v>
      </c>
      <c r="B17" s="35" t="s">
        <v>487</v>
      </c>
      <c r="C17" s="40" t="s">
        <v>355</v>
      </c>
      <c r="D17" s="53" t="s">
        <v>214</v>
      </c>
    </row>
    <row r="18" spans="1:4" ht="15.75">
      <c r="A18" s="258" t="s">
        <v>488</v>
      </c>
      <c r="B18" s="12" t="s">
        <v>489</v>
      </c>
      <c r="C18" s="259" t="s">
        <v>156</v>
      </c>
      <c r="D18" s="297">
        <v>0.029</v>
      </c>
    </row>
    <row r="19" spans="1:4" ht="26.25" thickBot="1">
      <c r="A19" s="55" t="s">
        <v>491</v>
      </c>
      <c r="B19" s="56" t="s">
        <v>492</v>
      </c>
      <c r="C19" s="261" t="s">
        <v>355</v>
      </c>
      <c r="D19" s="53" t="s">
        <v>215</v>
      </c>
    </row>
    <row r="22" ht="13.5" thickBot="1"/>
    <row r="23" spans="1:4" ht="16.5" thickBot="1">
      <c r="A23" s="30" t="s">
        <v>114</v>
      </c>
      <c r="B23" s="31" t="s">
        <v>351</v>
      </c>
      <c r="C23" s="31" t="s">
        <v>423</v>
      </c>
      <c r="D23" s="32" t="s">
        <v>353</v>
      </c>
    </row>
    <row r="24" spans="1:4" ht="16.5" thickBot="1">
      <c r="A24" s="253" t="s">
        <v>101</v>
      </c>
      <c r="B24" s="33" t="s">
        <v>354</v>
      </c>
      <c r="C24" s="34" t="s">
        <v>355</v>
      </c>
      <c r="D24" s="254"/>
    </row>
    <row r="25" spans="1:4" ht="19.5">
      <c r="A25" s="50" t="s">
        <v>102</v>
      </c>
      <c r="B25" s="12" t="s">
        <v>472</v>
      </c>
      <c r="C25" s="6" t="s">
        <v>355</v>
      </c>
      <c r="D25" s="255" t="s">
        <v>328</v>
      </c>
    </row>
    <row r="26" spans="1:4" ht="15.75">
      <c r="A26" s="50" t="s">
        <v>103</v>
      </c>
      <c r="B26" s="12" t="s">
        <v>474</v>
      </c>
      <c r="C26" s="37" t="s">
        <v>355</v>
      </c>
      <c r="D26" s="51" t="s">
        <v>475</v>
      </c>
    </row>
    <row r="27" spans="1:4" ht="15.75">
      <c r="A27" s="50" t="s">
        <v>104</v>
      </c>
      <c r="B27" s="12" t="s">
        <v>326</v>
      </c>
      <c r="C27" s="37" t="s">
        <v>355</v>
      </c>
      <c r="D27" s="51" t="s">
        <v>327</v>
      </c>
    </row>
    <row r="28" spans="1:4" ht="15.75">
      <c r="A28" s="50" t="s">
        <v>363</v>
      </c>
      <c r="B28" s="12" t="s">
        <v>476</v>
      </c>
      <c r="C28" s="22" t="s">
        <v>477</v>
      </c>
      <c r="D28" s="272">
        <v>24.19</v>
      </c>
    </row>
    <row r="29" spans="1:4" ht="15.75">
      <c r="A29" s="50" t="s">
        <v>364</v>
      </c>
      <c r="B29" s="12" t="s">
        <v>478</v>
      </c>
      <c r="C29" s="37" t="s">
        <v>355</v>
      </c>
      <c r="D29" s="51" t="s">
        <v>153</v>
      </c>
    </row>
    <row r="30" spans="1:4" ht="15.75">
      <c r="A30" s="50" t="s">
        <v>366</v>
      </c>
      <c r="B30" s="12" t="s">
        <v>480</v>
      </c>
      <c r="C30" s="37" t="s">
        <v>355</v>
      </c>
      <c r="D30" s="58" t="s">
        <v>481</v>
      </c>
    </row>
    <row r="31" spans="1:4" ht="31.5">
      <c r="A31" s="50" t="s">
        <v>368</v>
      </c>
      <c r="B31" s="35" t="s">
        <v>482</v>
      </c>
      <c r="C31" s="37" t="s">
        <v>355</v>
      </c>
      <c r="D31" s="53" t="s">
        <v>216</v>
      </c>
    </row>
    <row r="32" spans="1:4" ht="15.75">
      <c r="A32" s="50" t="s">
        <v>370</v>
      </c>
      <c r="B32" s="12" t="s">
        <v>483</v>
      </c>
      <c r="C32" s="38" t="s">
        <v>355</v>
      </c>
      <c r="D32" s="256">
        <v>42917</v>
      </c>
    </row>
    <row r="33" spans="1:4" ht="15.75">
      <c r="A33" s="50" t="s">
        <v>372</v>
      </c>
      <c r="B33" s="22" t="s">
        <v>484</v>
      </c>
      <c r="C33" s="39" t="s">
        <v>157</v>
      </c>
      <c r="D33" s="52">
        <v>8.208</v>
      </c>
    </row>
    <row r="34" spans="1:4" ht="26.25" thickBot="1">
      <c r="A34" s="59">
        <v>11</v>
      </c>
      <c r="B34" s="56" t="s">
        <v>158</v>
      </c>
      <c r="C34" s="262" t="s">
        <v>355</v>
      </c>
      <c r="D34" s="57" t="s">
        <v>332</v>
      </c>
    </row>
    <row r="37" ht="13.5" thickBot="1"/>
    <row r="38" spans="1:4" ht="16.5" thickBot="1">
      <c r="A38" s="30" t="s">
        <v>114</v>
      </c>
      <c r="B38" s="31" t="s">
        <v>351</v>
      </c>
      <c r="C38" s="31" t="s">
        <v>423</v>
      </c>
      <c r="D38" s="32" t="s">
        <v>353</v>
      </c>
    </row>
    <row r="39" spans="1:4" ht="15.75">
      <c r="A39" s="253" t="s">
        <v>101</v>
      </c>
      <c r="B39" s="33" t="s">
        <v>354</v>
      </c>
      <c r="C39" s="34" t="s">
        <v>355</v>
      </c>
      <c r="D39" s="263"/>
    </row>
    <row r="40" spans="1:4" ht="18.75">
      <c r="A40" s="50" t="s">
        <v>102</v>
      </c>
      <c r="B40" s="12" t="s">
        <v>472</v>
      </c>
      <c r="C40" s="37" t="s">
        <v>355</v>
      </c>
      <c r="D40" s="264" t="s">
        <v>334</v>
      </c>
    </row>
    <row r="41" spans="1:4" ht="15.75">
      <c r="A41" s="50" t="s">
        <v>103</v>
      </c>
      <c r="B41" s="12" t="s">
        <v>474</v>
      </c>
      <c r="C41" s="37" t="s">
        <v>355</v>
      </c>
      <c r="D41" s="51" t="s">
        <v>475</v>
      </c>
    </row>
    <row r="42" spans="1:4" ht="15.75">
      <c r="A42" s="50" t="s">
        <v>104</v>
      </c>
      <c r="B42" s="12" t="s">
        <v>326</v>
      </c>
      <c r="C42" s="37" t="s">
        <v>355</v>
      </c>
      <c r="D42" s="51" t="s">
        <v>329</v>
      </c>
    </row>
    <row r="43" spans="1:4" ht="15.75">
      <c r="A43" s="50" t="s">
        <v>363</v>
      </c>
      <c r="B43" s="12" t="s">
        <v>476</v>
      </c>
      <c r="C43" s="22" t="s">
        <v>477</v>
      </c>
      <c r="D43" s="272">
        <v>1788.88</v>
      </c>
    </row>
    <row r="44" spans="1:4" ht="15.75">
      <c r="A44" s="50" t="s">
        <v>364</v>
      </c>
      <c r="B44" s="12" t="s">
        <v>478</v>
      </c>
      <c r="C44" s="37" t="s">
        <v>355</v>
      </c>
      <c r="D44" s="51" t="s">
        <v>159</v>
      </c>
    </row>
    <row r="45" spans="1:4" ht="15.75">
      <c r="A45" s="50" t="s">
        <v>366</v>
      </c>
      <c r="B45" s="12" t="s">
        <v>480</v>
      </c>
      <c r="C45" s="37" t="s">
        <v>355</v>
      </c>
      <c r="D45" s="58" t="s">
        <v>496</v>
      </c>
    </row>
    <row r="46" spans="1:4" ht="31.5">
      <c r="A46" s="50" t="s">
        <v>368</v>
      </c>
      <c r="B46" s="35" t="s">
        <v>482</v>
      </c>
      <c r="C46" s="37" t="s">
        <v>355</v>
      </c>
      <c r="D46" s="53" t="s">
        <v>217</v>
      </c>
    </row>
    <row r="47" spans="1:4" ht="15.75">
      <c r="A47" s="50" t="s">
        <v>370</v>
      </c>
      <c r="B47" s="12" t="s">
        <v>483</v>
      </c>
      <c r="C47" s="38" t="s">
        <v>355</v>
      </c>
      <c r="D47" s="256">
        <v>42917</v>
      </c>
    </row>
    <row r="48" spans="1:4" ht="15.75">
      <c r="A48" s="50" t="s">
        <v>372</v>
      </c>
      <c r="B48" s="22" t="s">
        <v>337</v>
      </c>
      <c r="C48" s="41" t="s">
        <v>160</v>
      </c>
      <c r="D48" s="265">
        <v>0.0323</v>
      </c>
    </row>
    <row r="49" spans="1:4" ht="15.75">
      <c r="A49" s="50" t="s">
        <v>498</v>
      </c>
      <c r="B49" s="22" t="s">
        <v>338</v>
      </c>
      <c r="C49" s="41" t="s">
        <v>160</v>
      </c>
      <c r="D49" s="266">
        <v>0.0283</v>
      </c>
    </row>
    <row r="50" spans="1:4" ht="15.75">
      <c r="A50" s="50" t="s">
        <v>499</v>
      </c>
      <c r="B50" s="22" t="s">
        <v>339</v>
      </c>
      <c r="C50" s="41" t="s">
        <v>160</v>
      </c>
      <c r="D50" s="266">
        <v>0.0243</v>
      </c>
    </row>
    <row r="51" spans="1:4" ht="15.75">
      <c r="A51" s="50" t="s">
        <v>500</v>
      </c>
      <c r="B51" s="22" t="s">
        <v>340</v>
      </c>
      <c r="C51" s="41" t="s">
        <v>160</v>
      </c>
      <c r="D51" s="61">
        <v>0.0254</v>
      </c>
    </row>
    <row r="52" spans="1:4" ht="25.5">
      <c r="A52" s="54">
        <v>11</v>
      </c>
      <c r="B52" s="35" t="s">
        <v>494</v>
      </c>
      <c r="C52" s="40" t="s">
        <v>355</v>
      </c>
      <c r="D52" s="267" t="s">
        <v>161</v>
      </c>
    </row>
    <row r="53" ht="15.75">
      <c r="B53" s="268" t="s">
        <v>224</v>
      </c>
    </row>
    <row r="55" ht="13.5" thickBot="1"/>
    <row r="56" spans="1:4" ht="16.5" thickBot="1">
      <c r="A56" s="30" t="s">
        <v>114</v>
      </c>
      <c r="B56" s="31" t="s">
        <v>351</v>
      </c>
      <c r="C56" s="31" t="s">
        <v>423</v>
      </c>
      <c r="D56" s="32" t="s">
        <v>353</v>
      </c>
    </row>
    <row r="57" spans="1:4" ht="15.75">
      <c r="A57" s="253" t="s">
        <v>101</v>
      </c>
      <c r="B57" s="33" t="s">
        <v>354</v>
      </c>
      <c r="C57" s="34" t="s">
        <v>355</v>
      </c>
      <c r="D57" s="263"/>
    </row>
    <row r="58" spans="1:4" ht="18.75">
      <c r="A58" s="50" t="s">
        <v>102</v>
      </c>
      <c r="B58" s="12" t="s">
        <v>472</v>
      </c>
      <c r="C58" s="37" t="s">
        <v>355</v>
      </c>
      <c r="D58" s="264" t="s">
        <v>162</v>
      </c>
    </row>
    <row r="59" spans="1:4" ht="15.75">
      <c r="A59" s="50" t="s">
        <v>103</v>
      </c>
      <c r="B59" s="12" t="s">
        <v>474</v>
      </c>
      <c r="C59" s="37" t="s">
        <v>355</v>
      </c>
      <c r="D59" s="51" t="s">
        <v>475</v>
      </c>
    </row>
    <row r="60" spans="1:4" ht="15.75">
      <c r="A60" s="50" t="s">
        <v>104</v>
      </c>
      <c r="B60" s="12" t="s">
        <v>326</v>
      </c>
      <c r="C60" s="37" t="s">
        <v>355</v>
      </c>
      <c r="D60" s="51" t="s">
        <v>329</v>
      </c>
    </row>
    <row r="61" spans="1:4" ht="15.75">
      <c r="A61" s="50" t="s">
        <v>363</v>
      </c>
      <c r="B61" s="12" t="s">
        <v>476</v>
      </c>
      <c r="C61" s="22" t="s">
        <v>181</v>
      </c>
      <c r="D61" s="272">
        <v>1788.88</v>
      </c>
    </row>
    <row r="62" spans="1:4" ht="15.75">
      <c r="A62" s="50"/>
      <c r="B62" s="12" t="s">
        <v>218</v>
      </c>
      <c r="C62" s="22" t="s">
        <v>219</v>
      </c>
      <c r="D62" s="272">
        <v>95.31</v>
      </c>
    </row>
    <row r="63" spans="1:4" ht="15.75">
      <c r="A63" s="50" t="s">
        <v>364</v>
      </c>
      <c r="B63" s="12" t="s">
        <v>478</v>
      </c>
      <c r="C63" s="37" t="s">
        <v>355</v>
      </c>
      <c r="D63" s="51" t="s">
        <v>159</v>
      </c>
    </row>
    <row r="64" spans="1:4" ht="15.75">
      <c r="A64" s="50" t="s">
        <v>366</v>
      </c>
      <c r="B64" s="12" t="s">
        <v>480</v>
      </c>
      <c r="C64" s="37" t="s">
        <v>355</v>
      </c>
      <c r="D64" s="58" t="s">
        <v>496</v>
      </c>
    </row>
    <row r="65" spans="1:4" ht="31.5">
      <c r="A65" s="50" t="s">
        <v>368</v>
      </c>
      <c r="B65" s="35" t="s">
        <v>482</v>
      </c>
      <c r="C65" s="37" t="s">
        <v>355</v>
      </c>
      <c r="D65" s="53" t="s">
        <v>220</v>
      </c>
    </row>
    <row r="66" spans="1:4" ht="15.75">
      <c r="A66" s="50" t="s">
        <v>370</v>
      </c>
      <c r="B66" s="12" t="s">
        <v>483</v>
      </c>
      <c r="C66" s="38" t="s">
        <v>355</v>
      </c>
      <c r="D66" s="256">
        <v>42917</v>
      </c>
    </row>
    <row r="67" spans="1:4" ht="15.75">
      <c r="A67" s="50" t="s">
        <v>372</v>
      </c>
      <c r="B67" s="22" t="s">
        <v>164</v>
      </c>
      <c r="C67" s="269" t="s">
        <v>155</v>
      </c>
      <c r="D67" s="265">
        <v>3.496</v>
      </c>
    </row>
    <row r="68" spans="1:4" ht="26.25" thickBot="1">
      <c r="A68" s="59">
        <v>11</v>
      </c>
      <c r="B68" s="56" t="s">
        <v>158</v>
      </c>
      <c r="C68" s="262" t="s">
        <v>355</v>
      </c>
      <c r="D68" s="57" t="s">
        <v>332</v>
      </c>
    </row>
    <row r="71" ht="13.5" thickBot="1"/>
    <row r="72" spans="1:4" ht="16.5" thickBot="1">
      <c r="A72" s="30" t="s">
        <v>114</v>
      </c>
      <c r="B72" s="31" t="s">
        <v>351</v>
      </c>
      <c r="C72" s="31" t="s">
        <v>423</v>
      </c>
      <c r="D72" s="32" t="s">
        <v>353</v>
      </c>
    </row>
    <row r="73" spans="1:4" ht="15.75">
      <c r="A73" s="48" t="s">
        <v>101</v>
      </c>
      <c r="B73" s="49" t="s">
        <v>354</v>
      </c>
      <c r="C73" s="65" t="s">
        <v>355</v>
      </c>
      <c r="D73" s="66"/>
    </row>
    <row r="74" spans="1:4" ht="18.75">
      <c r="A74" s="50" t="s">
        <v>102</v>
      </c>
      <c r="B74" s="12" t="s">
        <v>472</v>
      </c>
      <c r="C74" s="37" t="s">
        <v>355</v>
      </c>
      <c r="D74" s="264" t="s">
        <v>341</v>
      </c>
    </row>
    <row r="75" spans="1:4" ht="15.75">
      <c r="A75" s="50" t="s">
        <v>103</v>
      </c>
      <c r="B75" s="12" t="s">
        <v>474</v>
      </c>
      <c r="C75" s="37" t="s">
        <v>355</v>
      </c>
      <c r="D75" s="62" t="s">
        <v>119</v>
      </c>
    </row>
    <row r="76" spans="1:4" ht="15.75">
      <c r="A76" s="50" t="s">
        <v>104</v>
      </c>
      <c r="B76" s="12" t="s">
        <v>326</v>
      </c>
      <c r="C76" s="37" t="s">
        <v>355</v>
      </c>
      <c r="D76" s="51" t="s">
        <v>165</v>
      </c>
    </row>
    <row r="77" spans="1:4" ht="25.5">
      <c r="A77" s="50" t="s">
        <v>363</v>
      </c>
      <c r="B77" s="35" t="s">
        <v>502</v>
      </c>
      <c r="C77" s="22" t="s">
        <v>477</v>
      </c>
      <c r="D77" s="272">
        <v>3.38</v>
      </c>
    </row>
    <row r="78" spans="1:4" ht="15.75">
      <c r="A78" s="50" t="s">
        <v>503</v>
      </c>
      <c r="B78" s="35" t="s">
        <v>504</v>
      </c>
      <c r="C78" s="22" t="s">
        <v>477</v>
      </c>
      <c r="D78" s="272">
        <v>4.25</v>
      </c>
    </row>
    <row r="79" spans="1:4" ht="15.75">
      <c r="A79" s="50" t="s">
        <v>364</v>
      </c>
      <c r="B79" s="12" t="s">
        <v>478</v>
      </c>
      <c r="C79" s="37" t="s">
        <v>355</v>
      </c>
      <c r="D79" s="51" t="s">
        <v>166</v>
      </c>
    </row>
    <row r="80" spans="1:4" ht="15.75">
      <c r="A80" s="50" t="s">
        <v>366</v>
      </c>
      <c r="B80" s="12" t="s">
        <v>480</v>
      </c>
      <c r="C80" s="37" t="s">
        <v>355</v>
      </c>
      <c r="D80" s="58" t="s">
        <v>120</v>
      </c>
    </row>
    <row r="81" spans="1:4" ht="25.5">
      <c r="A81" s="50" t="s">
        <v>368</v>
      </c>
      <c r="B81" s="35" t="s">
        <v>482</v>
      </c>
      <c r="C81" s="37" t="s">
        <v>355</v>
      </c>
      <c r="D81" s="53" t="s">
        <v>506</v>
      </c>
    </row>
    <row r="82" spans="1:4" ht="15.75">
      <c r="A82" s="50" t="s">
        <v>370</v>
      </c>
      <c r="B82" s="12" t="s">
        <v>483</v>
      </c>
      <c r="C82" s="38" t="s">
        <v>355</v>
      </c>
      <c r="D82" s="256">
        <v>42917</v>
      </c>
    </row>
    <row r="83" spans="1:4" ht="27.75" customHeight="1">
      <c r="A83" s="54">
        <v>10</v>
      </c>
      <c r="B83" s="12" t="s">
        <v>484</v>
      </c>
      <c r="C83" s="6" t="s">
        <v>167</v>
      </c>
      <c r="D83" s="270" t="s">
        <v>168</v>
      </c>
    </row>
    <row r="84" spans="1:4" ht="31.5">
      <c r="A84" s="63">
        <v>11</v>
      </c>
      <c r="B84" s="35" t="s">
        <v>507</v>
      </c>
      <c r="C84" s="5" t="s">
        <v>169</v>
      </c>
      <c r="D84" s="61">
        <v>0.6</v>
      </c>
    </row>
    <row r="85" spans="1:4" ht="32.25" customHeight="1">
      <c r="A85" s="63" t="s">
        <v>170</v>
      </c>
      <c r="B85" s="35" t="s">
        <v>171</v>
      </c>
      <c r="C85" s="5" t="s">
        <v>169</v>
      </c>
      <c r="D85" s="61">
        <v>1.3</v>
      </c>
    </row>
    <row r="86" spans="1:4" ht="30" customHeight="1">
      <c r="A86" s="54">
        <v>12</v>
      </c>
      <c r="B86" s="35" t="s">
        <v>494</v>
      </c>
      <c r="C86" s="6"/>
      <c r="D86" s="53" t="s">
        <v>221</v>
      </c>
    </row>
    <row r="87" spans="1:4" s="42" customFormat="1" ht="26.25" thickBot="1">
      <c r="A87" s="59" t="s">
        <v>172</v>
      </c>
      <c r="B87" s="56" t="s">
        <v>492</v>
      </c>
      <c r="C87" s="64"/>
      <c r="D87" s="53" t="s">
        <v>215</v>
      </c>
    </row>
    <row r="88" s="42" customFormat="1" ht="12.75"/>
    <row r="89" s="42" customFormat="1" ht="38.25">
      <c r="B89" s="271" t="s">
        <v>173</v>
      </c>
    </row>
    <row r="90" s="42" customFormat="1" ht="12.75"/>
    <row r="91" s="42" customFormat="1" ht="13.5" thickBot="1"/>
    <row r="92" spans="1:4" ht="16.5" thickBot="1">
      <c r="A92" s="30" t="s">
        <v>114</v>
      </c>
      <c r="B92" s="31" t="s">
        <v>351</v>
      </c>
      <c r="C92" s="31" t="s">
        <v>423</v>
      </c>
      <c r="D92" s="32" t="s">
        <v>353</v>
      </c>
    </row>
    <row r="93" spans="1:4" ht="16.5" thickBot="1">
      <c r="A93" s="253" t="s">
        <v>101</v>
      </c>
      <c r="B93" s="33" t="s">
        <v>354</v>
      </c>
      <c r="C93" s="34" t="s">
        <v>355</v>
      </c>
      <c r="D93" s="254"/>
    </row>
    <row r="94" spans="1:4" ht="19.5">
      <c r="A94" s="50" t="s">
        <v>102</v>
      </c>
      <c r="B94" s="12" t="s">
        <v>472</v>
      </c>
      <c r="C94" s="6" t="s">
        <v>355</v>
      </c>
      <c r="D94" s="255" t="s">
        <v>174</v>
      </c>
    </row>
    <row r="95" spans="1:4" ht="15.75">
      <c r="A95" s="50" t="s">
        <v>103</v>
      </c>
      <c r="B95" s="12" t="s">
        <v>474</v>
      </c>
      <c r="C95" s="37" t="s">
        <v>355</v>
      </c>
      <c r="D95" s="51" t="s">
        <v>175</v>
      </c>
    </row>
    <row r="96" spans="1:4" ht="15.75">
      <c r="A96" s="50"/>
      <c r="B96" s="12" t="s">
        <v>222</v>
      </c>
      <c r="C96" s="37" t="s">
        <v>183</v>
      </c>
      <c r="D96" s="273">
        <v>70.49</v>
      </c>
    </row>
    <row r="97" spans="1:4" ht="15.75">
      <c r="A97" s="50" t="s">
        <v>363</v>
      </c>
      <c r="B97" s="12" t="s">
        <v>184</v>
      </c>
      <c r="C97" s="22" t="s">
        <v>185</v>
      </c>
      <c r="D97" s="272">
        <v>5422</v>
      </c>
    </row>
    <row r="98" spans="1:4" ht="25.5">
      <c r="A98" s="50" t="s">
        <v>364</v>
      </c>
      <c r="B98" s="12" t="s">
        <v>478</v>
      </c>
      <c r="C98" s="37" t="s">
        <v>355</v>
      </c>
      <c r="D98" s="62" t="s">
        <v>186</v>
      </c>
    </row>
    <row r="99" spans="1:4" ht="15.75">
      <c r="A99" s="50" t="s">
        <v>366</v>
      </c>
      <c r="B99" s="12" t="s">
        <v>480</v>
      </c>
      <c r="C99" s="37" t="s">
        <v>355</v>
      </c>
      <c r="D99" s="58"/>
    </row>
    <row r="100" spans="1:4" ht="31.5">
      <c r="A100" s="50" t="s">
        <v>368</v>
      </c>
      <c r="B100" s="35" t="s">
        <v>482</v>
      </c>
      <c r="C100" s="37" t="s">
        <v>355</v>
      </c>
      <c r="D100" s="53" t="s">
        <v>223</v>
      </c>
    </row>
    <row r="101" spans="1:4" ht="15.75">
      <c r="A101" s="50" t="s">
        <v>370</v>
      </c>
      <c r="B101" s="12" t="s">
        <v>483</v>
      </c>
      <c r="C101" s="38" t="s">
        <v>355</v>
      </c>
      <c r="D101" s="256">
        <v>42917</v>
      </c>
    </row>
    <row r="102" spans="1:4" ht="15.75">
      <c r="A102" s="50" t="s">
        <v>372</v>
      </c>
      <c r="B102" s="22" t="s">
        <v>484</v>
      </c>
      <c r="C102" s="39" t="s">
        <v>157</v>
      </c>
      <c r="D102" s="52">
        <v>13</v>
      </c>
    </row>
    <row r="103" spans="1:4" ht="26.25" thickBot="1">
      <c r="A103" s="59">
        <v>11</v>
      </c>
      <c r="B103" s="56" t="s">
        <v>158</v>
      </c>
      <c r="C103" s="262" t="s">
        <v>355</v>
      </c>
      <c r="D103" s="57" t="s">
        <v>179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10.421875" style="2" customWidth="1"/>
    <col min="5" max="16384" width="9.140625" style="2" customWidth="1"/>
  </cols>
  <sheetData>
    <row r="1" ht="15.75">
      <c r="A1" s="4" t="s">
        <v>511</v>
      </c>
    </row>
    <row r="2" ht="15.75">
      <c r="A2" s="4" t="s">
        <v>512</v>
      </c>
    </row>
    <row r="4" spans="1:4" ht="31.5">
      <c r="A4" s="5" t="s">
        <v>114</v>
      </c>
      <c r="B4" s="6" t="s">
        <v>351</v>
      </c>
      <c r="C4" s="6" t="s">
        <v>423</v>
      </c>
      <c r="D4" s="6" t="s">
        <v>353</v>
      </c>
    </row>
    <row r="5" spans="1:4" ht="15.75">
      <c r="A5" s="12" t="s">
        <v>101</v>
      </c>
      <c r="B5" s="12" t="s">
        <v>354</v>
      </c>
      <c r="C5" s="6" t="s">
        <v>355</v>
      </c>
      <c r="D5" s="336" t="s">
        <v>513</v>
      </c>
    </row>
    <row r="6" spans="1:4" ht="15.75">
      <c r="A6" s="12" t="s">
        <v>102</v>
      </c>
      <c r="B6" s="12" t="s">
        <v>514</v>
      </c>
      <c r="C6" s="6" t="s">
        <v>355</v>
      </c>
      <c r="D6" s="337"/>
    </row>
    <row r="7" spans="1:4" ht="15.75">
      <c r="A7" s="12" t="s">
        <v>103</v>
      </c>
      <c r="B7" s="12" t="s">
        <v>515</v>
      </c>
      <c r="C7" s="6" t="s">
        <v>355</v>
      </c>
      <c r="D7" s="337"/>
    </row>
    <row r="8" spans="1:4" ht="25.5">
      <c r="A8" s="12" t="s">
        <v>104</v>
      </c>
      <c r="B8" s="35" t="s">
        <v>51</v>
      </c>
      <c r="C8" s="12" t="s">
        <v>390</v>
      </c>
      <c r="D8" s="337"/>
    </row>
    <row r="9" spans="1:4" ht="25.5">
      <c r="A9" s="43" t="s">
        <v>52</v>
      </c>
      <c r="B9" s="24"/>
      <c r="C9" s="44"/>
      <c r="D9" s="337"/>
    </row>
    <row r="10" spans="1:4" ht="15.75">
      <c r="A10" s="12" t="s">
        <v>363</v>
      </c>
      <c r="B10" s="12" t="s">
        <v>53</v>
      </c>
      <c r="C10" s="6" t="s">
        <v>355</v>
      </c>
      <c r="D10" s="337"/>
    </row>
    <row r="11" spans="1:4" ht="15.75">
      <c r="A11" s="12" t="s">
        <v>364</v>
      </c>
      <c r="B11" s="12" t="s">
        <v>54</v>
      </c>
      <c r="C11" s="6" t="s">
        <v>355</v>
      </c>
      <c r="D11" s="337"/>
    </row>
    <row r="12" spans="1:4" ht="15.75">
      <c r="A12" s="12" t="s">
        <v>366</v>
      </c>
      <c r="B12" s="12" t="s">
        <v>55</v>
      </c>
      <c r="C12" s="6" t="s">
        <v>355</v>
      </c>
      <c r="D12" s="337"/>
    </row>
    <row r="13" spans="1:4" ht="15.75">
      <c r="A13" s="12" t="s">
        <v>368</v>
      </c>
      <c r="B13" s="12" t="s">
        <v>56</v>
      </c>
      <c r="C13" s="6" t="s">
        <v>355</v>
      </c>
      <c r="D13" s="337"/>
    </row>
    <row r="14" spans="1:4" ht="12.75">
      <c r="A14" s="12" t="s">
        <v>370</v>
      </c>
      <c r="B14" s="12" t="s">
        <v>57</v>
      </c>
      <c r="C14" s="12" t="s">
        <v>477</v>
      </c>
      <c r="D14" s="337"/>
    </row>
    <row r="15" spans="1:4" ht="25.5">
      <c r="A15" s="12" t="s">
        <v>372</v>
      </c>
      <c r="B15" s="35" t="s">
        <v>58</v>
      </c>
      <c r="C15" s="6" t="s">
        <v>355</v>
      </c>
      <c r="D15" s="338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12.140625" style="2" customWidth="1"/>
    <col min="5" max="16384" width="9.140625" style="2" customWidth="1"/>
  </cols>
  <sheetData>
    <row r="1" ht="15.75">
      <c r="A1" s="4" t="s">
        <v>59</v>
      </c>
    </row>
    <row r="2" ht="15.75">
      <c r="A2" s="4" t="s">
        <v>60</v>
      </c>
    </row>
    <row r="4" spans="1:4" ht="31.5">
      <c r="A4" s="5" t="s">
        <v>114</v>
      </c>
      <c r="B4" s="6" t="s">
        <v>351</v>
      </c>
      <c r="C4" s="6" t="s">
        <v>423</v>
      </c>
      <c r="D4" s="6" t="s">
        <v>353</v>
      </c>
    </row>
    <row r="5" spans="1:4" ht="15.75">
      <c r="A5" s="12" t="s">
        <v>101</v>
      </c>
      <c r="B5" s="12" t="s">
        <v>354</v>
      </c>
      <c r="C5" s="6" t="s">
        <v>355</v>
      </c>
      <c r="D5" s="8"/>
    </row>
    <row r="6" spans="1:4" ht="12.75">
      <c r="A6" s="14" t="s">
        <v>61</v>
      </c>
      <c r="B6" s="15"/>
      <c r="C6" s="15"/>
      <c r="D6" s="16"/>
    </row>
    <row r="7" spans="1:4" ht="15.75">
      <c r="A7" s="12" t="s">
        <v>102</v>
      </c>
      <c r="B7" s="12" t="s">
        <v>62</v>
      </c>
      <c r="C7" s="6" t="s">
        <v>355</v>
      </c>
      <c r="D7" s="8"/>
    </row>
    <row r="8" spans="1:4" ht="38.25">
      <c r="A8" s="12" t="s">
        <v>103</v>
      </c>
      <c r="B8" s="35" t="s">
        <v>87</v>
      </c>
      <c r="C8" s="45" t="s">
        <v>477</v>
      </c>
      <c r="D8" s="8"/>
    </row>
    <row r="9" spans="1:4" ht="38.25">
      <c r="A9" s="12" t="s">
        <v>104</v>
      </c>
      <c r="B9" s="35" t="s">
        <v>88</v>
      </c>
      <c r="C9" s="8"/>
      <c r="D9" s="8"/>
    </row>
    <row r="10" spans="1:4" ht="12.75">
      <c r="A10" s="12" t="s">
        <v>363</v>
      </c>
      <c r="B10" s="12" t="s">
        <v>412</v>
      </c>
      <c r="C10" s="45" t="s">
        <v>355</v>
      </c>
      <c r="D10" s="8"/>
    </row>
    <row r="13" spans="1:6" ht="16.5" customHeight="1">
      <c r="A13" s="339" t="s">
        <v>89</v>
      </c>
      <c r="B13" s="340"/>
      <c r="C13" s="340"/>
      <c r="D13" s="340"/>
      <c r="E13" s="340"/>
      <c r="F13" s="340"/>
    </row>
    <row r="14" spans="1:6" ht="12.75">
      <c r="A14" s="339" t="s">
        <v>90</v>
      </c>
      <c r="B14" s="340"/>
      <c r="C14" s="340"/>
      <c r="D14" s="340"/>
      <c r="E14" s="340"/>
      <c r="F14" s="340"/>
    </row>
    <row r="15" spans="1:6" ht="12.75">
      <c r="A15" s="339" t="s">
        <v>91</v>
      </c>
      <c r="B15" s="340"/>
      <c r="C15" s="340"/>
      <c r="D15" s="340"/>
      <c r="E15" s="340"/>
      <c r="F15" s="340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22.57421875" style="2" customWidth="1"/>
    <col min="5" max="16384" width="9.140625" style="2" customWidth="1"/>
  </cols>
  <sheetData>
    <row r="1" ht="15.75">
      <c r="A1" s="4" t="s">
        <v>92</v>
      </c>
    </row>
    <row r="2" ht="15.75">
      <c r="A2" s="4" t="s">
        <v>93</v>
      </c>
    </row>
    <row r="4" spans="1:4" ht="31.5">
      <c r="A4" s="5" t="s">
        <v>114</v>
      </c>
      <c r="B4" s="6" t="s">
        <v>351</v>
      </c>
      <c r="C4" s="6" t="s">
        <v>423</v>
      </c>
      <c r="D4" s="6" t="s">
        <v>353</v>
      </c>
    </row>
    <row r="5" spans="1:4" ht="15.75">
      <c r="A5" s="12" t="s">
        <v>101</v>
      </c>
      <c r="B5" s="12" t="s">
        <v>354</v>
      </c>
      <c r="C5" s="6" t="s">
        <v>355</v>
      </c>
      <c r="D5" s="341" t="s">
        <v>94</v>
      </c>
    </row>
    <row r="6" spans="1:4" ht="25.5">
      <c r="A6" s="12" t="s">
        <v>102</v>
      </c>
      <c r="B6" s="35" t="s">
        <v>95</v>
      </c>
      <c r="C6" s="6" t="s">
        <v>355</v>
      </c>
      <c r="D6" s="342"/>
    </row>
    <row r="7" spans="1:4" ht="25.5">
      <c r="A7" s="12" t="s">
        <v>103</v>
      </c>
      <c r="B7" s="35" t="s">
        <v>96</v>
      </c>
      <c r="C7" s="6" t="s">
        <v>355</v>
      </c>
      <c r="D7" s="342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2015-09-23T08:31:46Z</cp:lastPrinted>
  <dcterms:created xsi:type="dcterms:W3CDTF">1996-10-08T23:32:33Z</dcterms:created>
  <dcterms:modified xsi:type="dcterms:W3CDTF">2018-08-02T06:50:01Z</dcterms:modified>
  <cp:category/>
  <cp:version/>
  <cp:contentType/>
  <cp:contentStatus/>
</cp:coreProperties>
</file>