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910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'Итог2016'!$A$1:$E$146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<sst xmlns="http://schemas.openxmlformats.org/spreadsheetml/2006/main" count="3545" uniqueCount="783">
  <si>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</si>
  <si>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</si>
  <si>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</si>
  <si>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</si>
  <si>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</si>
  <si>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</si>
  <si>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</si>
  <si>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</si>
  <si>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</si>
  <si>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</si>
  <si>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</si>
  <si>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</si>
  <si>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</si>
  <si>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</si>
  <si>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</si>
  <si>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</si>
  <si>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</si>
  <si>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</si>
  <si>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</si>
  <si>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</si>
  <si>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</si>
  <si>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</si>
  <si>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</si>
  <si>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</si>
  <si>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</si>
  <si>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</si>
  <si>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</si>
  <si>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</si>
  <si>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</si>
  <si>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</si>
  <si>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</si>
  <si>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</si>
  <si>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</si>
  <si>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</si>
  <si>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</si>
  <si>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</si>
  <si>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</si>
  <si>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</si>
  <si>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</si>
  <si>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</si>
  <si>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</si>
  <si>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</si>
  <si>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</si>
  <si>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</si>
  <si>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</si>
  <si>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</si>
  <si>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</si>
  <si>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</si>
  <si>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</si>
  <si>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</si>
  <si>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</si>
  <si>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</si>
  <si>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</si>
  <si>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</si>
  <si>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</si>
  <si>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</si>
  <si>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</si>
  <si>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</si>
  <si>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</si>
  <si>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</si>
  <si>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</si>
  <si>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</si>
  <si>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</si>
  <si>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</si>
  <si>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</si>
  <si>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</si>
  <si>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</si>
  <si>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</si>
  <si>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</si>
  <si>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</si>
  <si>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</si>
  <si>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</si>
  <si>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</si>
  <si>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</si>
  <si>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</si>
  <si>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</si>
  <si>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</si>
  <si>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</si>
  <si>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</si>
  <si>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</si>
  <si>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</si>
  <si>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</si>
  <si>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</si>
  <si>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</si>
  <si>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</si>
  <si>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</si>
  <si>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</si>
  <si>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</si>
  <si>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</si>
  <si>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</si>
  <si>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</si>
  <si>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</si>
  <si>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</si>
  <si>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</si>
  <si>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</si>
  <si>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</si>
  <si>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</si>
  <si>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</si>
  <si>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</si>
  <si>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</si>
  <si>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</si>
  <si>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</si>
  <si>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</si>
  <si>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</si>
  <si>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</si>
  <si>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</si>
  <si>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</si>
  <si>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</si>
  <si>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</si>
  <si>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</si>
  <si>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</si>
  <si>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</si>
  <si>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</si>
  <si>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</si>
  <si>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</si>
  <si>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</si>
  <si>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</si>
  <si>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</si>
  <si>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</si>
  <si>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</si>
  <si>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</si>
  <si>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</si>
  <si>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</si>
  <si>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</si>
  <si>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</si>
  <si>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</si>
  <si>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</si>
  <si>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</si>
  <si>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</si>
  <si>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</si>
  <si>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</si>
  <si>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</si>
  <si>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</si>
  <si>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</si>
  <si>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</si>
  <si>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</si>
  <si>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</si>
  <si>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</si>
  <si>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</si>
  <si>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</si>
  <si>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</si>
  <si>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</si>
  <si>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</si>
  <si>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</si>
  <si>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</si>
  <si>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</si>
  <si>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</si>
  <si>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</si>
  <si>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</si>
  <si>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</si>
  <si>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</si>
  <si>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</si>
  <si>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</si>
  <si>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</si>
  <si>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</si>
  <si>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</si>
  <si>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</si>
  <si>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</si>
  <si>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</si>
  <si>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</si>
  <si>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</si>
  <si>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</si>
  <si>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</si>
  <si>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</si>
  <si>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</si>
  <si>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</si>
  <si>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</si>
  <si>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</si>
  <si>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</si>
  <si>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</si>
  <si>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</si>
  <si>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</si>
  <si>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</si>
  <si>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</si>
  <si>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</si>
  <si>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</si>
  <si>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</si>
  <si>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</si>
  <si>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</si>
  <si>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</si>
  <si>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</si>
  <si>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</si>
  <si>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</si>
  <si>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</si>
  <si>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</si>
  <si>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</si>
  <si>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</si>
  <si>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</si>
  <si>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</si>
  <si>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</si>
  <si>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</si>
  <si>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</si>
  <si>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</si>
  <si>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</si>
  <si>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</si>
  <si>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</si>
  <si>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</si>
  <si>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</si>
  <si>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</si>
  <si>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</si>
  <si>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</si>
  <si>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</si>
  <si>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</si>
  <si>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</si>
  <si>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</si>
  <si>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</si>
  <si>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</si>
  <si>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</si>
  <si>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</si>
  <si>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</si>
  <si>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</si>
  <si>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</si>
  <si>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</si>
  <si>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</si>
  <si>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</si>
  <si>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</si>
  <si>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</si>
  <si>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</si>
  <si>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</si>
  <si>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</si>
  <si>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</si>
  <si>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</si>
  <si>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</si>
  <si>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</si>
  <si>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</si>
  <si>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</si>
  <si>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</si>
  <si>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</si>
  <si>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</si>
  <si>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</si>
  <si>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</si>
  <si>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</si>
  <si>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</si>
  <si>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</si>
  <si>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</si>
  <si>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</si>
  <si>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</si>
  <si>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</si>
  <si>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</si>
  <si>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</si>
  <si>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</si>
  <si>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</si>
  <si>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</si>
  <si>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</si>
  <si>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</si>
  <si>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</si>
  <si>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</si>
  <si>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</si>
  <si>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</si>
  <si>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</si>
  <si>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</si>
  <si>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</si>
  <si>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</si>
  <si>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</si>
  <si>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</si>
  <si>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</si>
  <si>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</si>
  <si>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</si>
  <si>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</si>
  <si>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</si>
  <si>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</si>
  <si>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</si>
  <si>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</si>
  <si>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</si>
  <si>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</si>
  <si>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</si>
  <si>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</si>
  <si>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</si>
  <si>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</si>
  <si>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</si>
  <si>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</si>
  <si>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</si>
  <si>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</si>
  <si>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</si>
  <si>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П-400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</si>
  <si>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</si>
  <si>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</si>
  <si>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</si>
  <si>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</si>
  <si>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</si>
  <si>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</si>
  <si>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</si>
  <si>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25.04.2008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</si>
  <si>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</si>
  <si>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</si>
  <si>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</si>
  <si>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</si>
  <si>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</si>
  <si>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</si>
  <si>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</si>
  <si>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</si>
  <si>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Пугачева, д. 79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</si>
  <si>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</si>
  <si>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</si>
  <si>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</si>
  <si>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</si>
  <si>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</si>
  <si>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</si>
  <si>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</si>
  <si>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</si>
  <si>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35:24:0303006:329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</si>
  <si>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</si>
  <si>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</si>
  <si>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</si>
  <si>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</si>
  <si>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</si>
  <si>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</si>
  <si>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</si>
  <si>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</si>
  <si>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</si>
  <si>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</si>
  <si>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</si>
  <si>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</si>
  <si>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</si>
  <si>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</si>
  <si>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</si>
  <si>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</si>
  <si>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</si>
  <si>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</si>
  <si>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</si>
  <si>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</si>
  <si>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</si>
  <si>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</si>
  <si>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</si>
  <si>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</si>
  <si>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</si>
  <si>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</si>
  <si>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</si>
  <si>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</si>
  <si>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</si>
  <si>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</si>
  <si>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</si>
  <si>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</si>
  <si>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</si>
  <si>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</si>
  <si>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</si>
  <si>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</si>
  <si>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</si>
  <si>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</si>
  <si>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</si>
  <si>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1.</t>
  </si>
  <si>
    <t>2.</t>
  </si>
  <si>
    <t>обслуживание мусоропроводов</t>
  </si>
  <si>
    <t>3.</t>
  </si>
  <si>
    <t>4.</t>
  </si>
  <si>
    <t>Водоотведение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</si>
  <si>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</si>
  <si>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</si>
  <si>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</si>
  <si>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</si>
  <si>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</si>
  <si>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</si>
  <si>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</si>
  <si>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</si>
  <si>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</si>
  <si>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</si>
  <si>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</si>
  <si>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</si>
  <si>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</si>
  <si>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</si>
  <si>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</si>
  <si>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</si>
  <si>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</si>
  <si>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</si>
  <si>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</si>
  <si>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</si>
  <si>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</si>
  <si>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</si>
  <si>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</si>
  <si>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</si>
  <si>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</si>
  <si>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</si>
  <si>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</si>
  <si>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</si>
  <si>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</si>
  <si>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</si>
  <si>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</si>
  <si>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</si>
  <si>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</si>
  <si>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</si>
  <si>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</si>
  <si>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</si>
  <si>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</si>
  <si>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</si>
  <si>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</si>
  <si>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</si>
  <si>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</si>
  <si>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</si>
  <si>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</si>
  <si>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</si>
  <si>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</si>
  <si>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</si>
  <si>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</si>
  <si>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</si>
  <si>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</si>
  <si>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</si>
  <si>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</si>
  <si>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</si>
  <si>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</si>
  <si>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</si>
  <si>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</si>
  <si>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</si>
  <si>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</si>
  <si>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</si>
  <si>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</si>
  <si>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</si>
  <si>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</si>
  <si>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</si>
  <si>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</si>
  <si>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</si>
  <si>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</si>
  <si>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</si>
  <si>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</si>
  <si>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</si>
  <si>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</si>
  <si>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</si>
  <si>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</si>
  <si>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</si>
  <si>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</si>
  <si>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</si>
  <si>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</si>
  <si>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</si>
  <si>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</si>
  <si>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</si>
  <si>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</si>
  <si>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</si>
  <si>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</si>
  <si>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</si>
  <si>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</si>
  <si>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</si>
  <si>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</si>
  <si>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2.6.</t>
  </si>
  <si>
    <t>Мусоропроводы</t>
  </si>
  <si>
    <t>ул Пугачева, 79</t>
  </si>
  <si>
    <t>01.01.2016</t>
  </si>
  <si>
    <t>31.12.2016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</si>
  <si>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</si>
  <si>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</si>
  <si>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</si>
  <si>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</si>
  <si>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</si>
  <si>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</si>
  <si>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</si>
  <si>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</si>
  <si>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</si>
  <si>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</si>
  <si>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 Устранение выявленных неисправностей, текущий (аварийный) ремонт.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</si>
  <si>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</si>
  <si>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</si>
  <si>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</si>
  <si>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</si>
  <si>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</si>
  <si>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</si>
  <si>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</si>
  <si>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</si>
  <si>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</si>
  <si>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</si>
  <si>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</si>
  <si>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</si>
  <si>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</si>
  <si>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</si>
  <si>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</si>
  <si>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</si>
  <si>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</si>
  <si>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</si>
  <si>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</si>
  <si>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</si>
  <si>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</si>
  <si>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</si>
  <si>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</si>
  <si>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</si>
  <si>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</si>
  <si>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</si>
  <si>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</si>
  <si>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</si>
  <si>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</si>
  <si>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</si>
  <si>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</si>
  <si>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</si>
  <si>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</si>
  <si>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</si>
  <si>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</si>
  <si>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</si>
  <si>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</si>
  <si>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</si>
  <si>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</si>
  <si>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</si>
  <si>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</si>
  <si>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</si>
  <si>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</si>
  <si>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</si>
  <si>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</si>
  <si>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</si>
  <si>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</si>
  <si>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</si>
  <si>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</si>
  <si>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</si>
  <si>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</si>
  <si>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</si>
  <si>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</si>
  <si>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</si>
  <si>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</si>
  <si>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</si>
  <si>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</si>
  <si>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</si>
  <si>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</si>
  <si>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</si>
  <si>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</si>
  <si>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</si>
  <si>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</si>
  <si>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</si>
  <si>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</si>
  <si>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</si>
  <si>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</si>
  <si>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</si>
  <si>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</si>
  <si>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</si>
  <si>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</si>
  <si>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</si>
  <si>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</si>
  <si>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</si>
  <si>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</si>
  <si>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</si>
  <si>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</si>
  <si>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</si>
  <si>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</si>
  <si>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</si>
  <si>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</si>
  <si>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</si>
  <si>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</si>
  <si>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</si>
  <si>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</si>
  <si>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</si>
  <si>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</si>
  <si>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</si>
  <si>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</si>
  <si>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</si>
  <si>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</si>
  <si>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</si>
  <si>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</si>
  <si>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</si>
  <si>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</si>
  <si>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1.6.</t>
  </si>
  <si>
    <t>по мере выявления</t>
  </si>
  <si>
    <t>1.7.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</si>
  <si>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</si>
  <si>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</si>
  <si>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</si>
  <si>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</si>
  <si>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</si>
  <si>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</si>
  <si>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</si>
  <si>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</si>
  <si>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</si>
  <si>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</si>
  <si>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</si>
  <si>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</si>
  <si>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</si>
  <si>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</si>
  <si>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</si>
  <si>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</si>
  <si>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</si>
  <si>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</si>
  <si>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</si>
  <si>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</si>
  <si>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</si>
  <si>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</si>
  <si>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</si>
  <si>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</si>
  <si>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Вид и наименование работ и услуг</t>
  </si>
  <si>
    <t>Исполнитель работы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</si>
  <si>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</si>
  <si>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</si>
  <si>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</si>
  <si>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</si>
  <si>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</si>
  <si>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</si>
  <si>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</si>
  <si>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</si>
  <si>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</si>
  <si>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</si>
  <si>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</si>
  <si>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</si>
  <si>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</si>
  <si>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</si>
  <si>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</si>
  <si>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</si>
  <si>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</si>
  <si>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</si>
  <si>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</si>
  <si>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</si>
  <si>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</si>
  <si>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</si>
  <si>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</si>
  <si>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</si>
  <si>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</si>
  <si>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</si>
  <si>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</si>
  <si>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</si>
  <si>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</si>
  <si>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</si>
  <si>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</si>
  <si>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</si>
  <si>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</si>
  <si>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</si>
  <si>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</si>
  <si>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</si>
  <si>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</si>
  <si>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</si>
  <si>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</si>
  <si>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</si>
  <si>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</si>
  <si>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</si>
  <si>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</si>
  <si>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</si>
  <si>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</si>
  <si>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</si>
  <si>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</si>
  <si>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</si>
  <si>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</si>
  <si>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</si>
  <si>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</si>
  <si>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</si>
  <si>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</si>
  <si>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</si>
  <si>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</si>
  <si>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</si>
  <si>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</si>
  <si>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</si>
  <si>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</si>
  <si>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</si>
  <si>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</si>
  <si>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</si>
  <si>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</si>
  <si>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</si>
  <si>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</si>
  <si>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</si>
  <si>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</si>
  <si>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</si>
  <si>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</si>
  <si>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</si>
  <si>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</si>
  <si>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</si>
  <si>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</si>
  <si>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</si>
  <si>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</si>
  <si>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</si>
  <si>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</si>
  <si>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</si>
  <si>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</si>
  <si>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Пугачёва ул 79</t>
  </si>
  <si>
    <t>Дата начала отчетного периода</t>
  </si>
  <si>
    <t>01.01.2015</t>
  </si>
  <si>
    <t>Дата конца отчетного периода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</si>
  <si>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</si>
  <si>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</si>
  <si>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</si>
  <si>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</si>
  <si>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</si>
  <si>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</si>
  <si>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</si>
  <si>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</si>
  <si>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</si>
  <si>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</si>
  <si>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</si>
  <si>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</si>
  <si>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</si>
  <si>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</si>
  <si>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</si>
  <si>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</si>
  <si>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</si>
  <si>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</si>
  <si>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</si>
  <si>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</si>
  <si>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</si>
  <si>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</si>
  <si>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</si>
  <si>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</si>
  <si>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</si>
  <si>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</si>
  <si>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</si>
  <si>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</si>
  <si>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</si>
  <si>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</si>
  <si>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</si>
  <si>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</si>
  <si>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</si>
  <si>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</si>
  <si>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</si>
  <si>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</si>
  <si>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</si>
  <si>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</si>
  <si>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</si>
  <si>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</si>
  <si>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</si>
  <si>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</si>
  <si>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</si>
  <si>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</si>
  <si>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</si>
  <si>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</si>
  <si>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</si>
  <si>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</si>
  <si>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</si>
  <si>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</si>
  <si>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</si>
  <si>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</si>
  <si>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</si>
  <si>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</si>
  <si>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Работы, необходимые для надлежащего содержании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</si>
  <si>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</si>
  <si>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</si>
  <si>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</si>
  <si>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</si>
  <si>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</si>
  <si>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</si>
  <si>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</si>
  <si>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</si>
  <si>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</si>
  <si>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</si>
  <si>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</si>
  <si>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</si>
  <si>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</si>
  <si>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</si>
  <si>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</si>
  <si>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</si>
  <si>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</si>
  <si>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</si>
  <si>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</si>
  <si>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</si>
  <si>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</si>
  <si>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</si>
  <si>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</si>
  <si>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</si>
  <si>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</si>
  <si>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</si>
  <si>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</si>
  <si>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</si>
  <si>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</si>
  <si>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</si>
  <si>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</si>
  <si>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</si>
  <si>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</si>
  <si>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</si>
  <si>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</si>
  <si>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</si>
  <si>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</si>
  <si>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</si>
  <si>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</si>
  <si>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</si>
  <si>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</si>
  <si>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</si>
  <si>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</si>
  <si>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</si>
  <si>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</si>
  <si>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</si>
  <si>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</si>
  <si>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</si>
  <si>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</si>
  <si>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</si>
  <si>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</si>
  <si>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</si>
  <si>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</si>
  <si>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</si>
  <si>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</si>
  <si>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</si>
  <si>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</si>
  <si>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</si>
  <si>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</si>
  <si>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</si>
  <si>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</si>
  <si>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</si>
  <si>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</si>
  <si>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</si>
  <si>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</si>
  <si>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</si>
  <si>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</si>
  <si>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</si>
  <si>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</si>
  <si>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</si>
  <si>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</si>
  <si>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</si>
  <si>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</si>
  <si>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5.12.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</si>
</sst>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dd/mm/yy;@"/>
    <numFmt numFmtId="189" formatCode="#,##0.000"/>
  </numFmts>
  <fonts count="78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i/>
      <sz val="10"/>
      <name val="Arial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0" borderId="0">
      <alignment horizontal="center" vertical="center"/>
      <protection/>
    </xf>
    <xf numFmtId="0" fontId="23" fillId="0" borderId="0">
      <alignment horizontal="right" vertical="center"/>
      <protection/>
    </xf>
    <xf numFmtId="0" fontId="31" fillId="0" borderId="0">
      <alignment horizontal="right" vertical="top"/>
      <protection/>
    </xf>
    <xf numFmtId="0" fontId="32" fillId="20" borderId="0">
      <alignment horizontal="center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center"/>
      <protection/>
    </xf>
    <xf numFmtId="0" fontId="19" fillId="0" borderId="0">
      <alignment horizontal="center" vertical="center"/>
      <protection/>
    </xf>
    <xf numFmtId="0" fontId="34" fillId="0" borderId="0">
      <alignment horizontal="right" vertical="top"/>
      <protection/>
    </xf>
    <xf numFmtId="0" fontId="23" fillId="21" borderId="0">
      <alignment horizontal="left" vertical="top"/>
      <protection/>
    </xf>
    <xf numFmtId="0" fontId="34" fillId="0" borderId="0">
      <alignment horizontal="left" vertical="center"/>
      <protection/>
    </xf>
    <xf numFmtId="0" fontId="31" fillId="0" borderId="0">
      <alignment horizontal="left" vertical="top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0" fontId="65" fillId="29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5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4" fillId="0" borderId="19" xfId="0" applyNumberFormat="1" applyFont="1" applyFill="1" applyBorder="1" applyAlignment="1" applyProtection="1">
      <alignment horizontal="centerContinuous" vertical="top"/>
      <protection/>
    </xf>
    <xf numFmtId="0" fontId="24" fillId="0" borderId="25" xfId="0" applyNumberFormat="1" applyFont="1" applyFill="1" applyBorder="1" applyAlignment="1" applyProtection="1">
      <alignment horizontal="centerContinuous" vertical="top"/>
      <protection/>
    </xf>
    <xf numFmtId="0" fontId="24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4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7" fillId="0" borderId="17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6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right"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8" fillId="0" borderId="55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vertical="top"/>
      <protection/>
    </xf>
    <xf numFmtId="0" fontId="8" fillId="0" borderId="49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horizontal="right" vertical="top"/>
      <protection/>
    </xf>
    <xf numFmtId="0" fontId="8" fillId="0" borderId="15" xfId="0" applyNumberFormat="1" applyFont="1" applyFill="1" applyBorder="1" applyAlignment="1" applyProtection="1">
      <alignment vertical="top"/>
      <protection/>
    </xf>
    <xf numFmtId="0" fontId="8" fillId="0" borderId="52" xfId="0" applyNumberFormat="1" applyFont="1" applyFill="1" applyBorder="1" applyAlignment="1" applyProtection="1">
      <alignment vertical="top"/>
      <protection/>
    </xf>
    <xf numFmtId="0" fontId="8" fillId="0" borderId="56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57" xfId="0" applyNumberFormat="1" applyFont="1" applyFill="1" applyBorder="1" applyAlignment="1" applyProtection="1">
      <alignment horizontal="centerContinuous"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8" fontId="0" fillId="0" borderId="17" xfId="0" applyNumberFormat="1" applyFill="1" applyBorder="1" applyAlignment="1">
      <alignment horizontal="left"/>
    </xf>
    <xf numFmtId="0" fontId="8" fillId="0" borderId="55" xfId="0" applyNumberFormat="1" applyFont="1" applyFill="1" applyBorder="1" applyAlignment="1" applyProtection="1">
      <alignment horizontal="center" vertical="top"/>
      <protection/>
    </xf>
    <xf numFmtId="0" fontId="2" fillId="0" borderId="55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8" fillId="35" borderId="58" xfId="0" applyNumberFormat="1" applyFont="1" applyFill="1" applyBorder="1" applyAlignment="1" applyProtection="1">
      <alignment horizontal="centerContinuous" vertical="top" wrapText="1"/>
      <protection/>
    </xf>
    <xf numFmtId="0" fontId="28" fillId="35" borderId="59" xfId="0" applyNumberFormat="1" applyFont="1" applyFill="1" applyBorder="1" applyAlignment="1" applyProtection="1">
      <alignment horizontal="centerContinuous" vertical="top" wrapText="1"/>
      <protection/>
    </xf>
    <xf numFmtId="0" fontId="28" fillId="35" borderId="60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4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61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61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61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8" fillId="0" borderId="61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56" xfId="0" applyNumberFormat="1" applyFont="1" applyFill="1" applyBorder="1" applyAlignment="1" applyProtection="1">
      <alignment vertical="top"/>
      <protection/>
    </xf>
    <xf numFmtId="0" fontId="0" fillId="0" borderId="57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0" borderId="34" xfId="0" applyNumberFormat="1" applyFont="1" applyFill="1" applyBorder="1" applyAlignment="1" applyProtection="1">
      <alignment horizontal="left"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5" xfId="0" applyNumberFormat="1" applyFont="1" applyFill="1" applyBorder="1" applyAlignment="1" applyProtection="1">
      <alignment vertical="top"/>
      <protection/>
    </xf>
    <xf numFmtId="0" fontId="0" fillId="39" borderId="55" xfId="0" applyNumberFormat="1" applyFont="1" applyFill="1" applyBorder="1" applyAlignment="1" applyProtection="1">
      <alignment vertical="top"/>
      <protection/>
    </xf>
    <xf numFmtId="0" fontId="8" fillId="20" borderId="58" xfId="0" applyNumberFormat="1" applyFont="1" applyFill="1" applyBorder="1" applyAlignment="1" applyProtection="1">
      <alignment horizontal="centerContinuous" vertical="top"/>
      <protection/>
    </xf>
    <xf numFmtId="0" fontId="8" fillId="20" borderId="59" xfId="0" applyNumberFormat="1" applyFont="1" applyFill="1" applyBorder="1" applyAlignment="1" applyProtection="1">
      <alignment horizontal="centerContinuous" vertical="top"/>
      <protection/>
    </xf>
    <xf numFmtId="0" fontId="8" fillId="20" borderId="60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8" fillId="36" borderId="63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4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9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30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41" fillId="0" borderId="11" xfId="0" applyFont="1" applyBorder="1" applyAlignment="1">
      <alignment wrapText="1"/>
    </xf>
    <xf numFmtId="14" fontId="18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42" fillId="0" borderId="23" xfId="0" applyNumberFormat="1" applyFont="1" applyFill="1" applyBorder="1" applyAlignment="1" applyProtection="1">
      <alignment vertical="top"/>
      <protection/>
    </xf>
    <xf numFmtId="0" fontId="2" fillId="0" borderId="56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180" fontId="22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8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8" fillId="35" borderId="58" xfId="65" applyNumberFormat="1" applyFont="1" applyFill="1" applyBorder="1" applyAlignment="1" applyProtection="1">
      <alignment horizontal="centerContinuous" vertical="top" wrapText="1"/>
      <protection/>
    </xf>
    <xf numFmtId="0" fontId="28" fillId="35" borderId="59" xfId="65" applyNumberFormat="1" applyFont="1" applyFill="1" applyBorder="1" applyAlignment="1" applyProtection="1">
      <alignment horizontal="centerContinuous" vertical="top" wrapText="1"/>
      <protection/>
    </xf>
    <xf numFmtId="0" fontId="28" fillId="35" borderId="60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4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54" xfId="65" applyNumberFormat="1" applyFont="1" applyFill="1" applyBorder="1" applyAlignment="1" applyProtection="1">
      <alignment horizontal="center" vertical="top"/>
      <protection/>
    </xf>
    <xf numFmtId="0" fontId="8" fillId="36" borderId="55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61" xfId="65" applyNumberFormat="1" applyFont="1" applyFill="1" applyBorder="1" applyAlignment="1" applyProtection="1">
      <alignment horizontal="center" vertical="top"/>
      <protection/>
    </xf>
    <xf numFmtId="0" fontId="8" fillId="36" borderId="61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56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8" fillId="39" borderId="32" xfId="65" applyNumberFormat="1" applyFont="1" applyFill="1" applyBorder="1" applyAlignment="1" applyProtection="1">
      <alignment horizontal="centerContinuous" vertical="top"/>
      <protection/>
    </xf>
    <xf numFmtId="0" fontId="28" fillId="39" borderId="58" xfId="65" applyNumberFormat="1" applyFont="1" applyFill="1" applyBorder="1" applyAlignment="1" applyProtection="1">
      <alignment horizontal="centerContinuous" vertical="top"/>
      <protection/>
    </xf>
    <xf numFmtId="0" fontId="28" fillId="39" borderId="59" xfId="65" applyNumberFormat="1" applyFont="1" applyFill="1" applyBorder="1" applyAlignment="1" applyProtection="1">
      <alignment horizontal="centerContinuous" vertical="top"/>
      <protection/>
    </xf>
    <xf numFmtId="0" fontId="28" fillId="39" borderId="60" xfId="65" applyNumberFormat="1" applyFont="1" applyFill="1" applyBorder="1" applyAlignment="1" applyProtection="1">
      <alignment horizontal="centerContinuous" vertical="top"/>
      <protection/>
    </xf>
    <xf numFmtId="0" fontId="18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8" fillId="35" borderId="58" xfId="65" applyNumberFormat="1" applyFont="1" applyFill="1" applyBorder="1" applyAlignment="1" applyProtection="1">
      <alignment horizontal="centerContinuous" vertical="top"/>
      <protection/>
    </xf>
    <xf numFmtId="0" fontId="8" fillId="35" borderId="58" xfId="65" applyNumberFormat="1" applyFont="1" applyFill="1" applyBorder="1" applyAlignment="1" applyProtection="1">
      <alignment horizontal="centerContinuous" vertical="top"/>
      <protection/>
    </xf>
    <xf numFmtId="0" fontId="8" fillId="35" borderId="59" xfId="65" applyNumberFormat="1" applyFont="1" applyFill="1" applyBorder="1" applyAlignment="1" applyProtection="1">
      <alignment horizontal="centerContinuous" vertical="top"/>
      <protection/>
    </xf>
    <xf numFmtId="0" fontId="8" fillId="35" borderId="60" xfId="65" applyNumberFormat="1" applyFont="1" applyFill="1" applyBorder="1" applyAlignment="1" applyProtection="1">
      <alignment horizontal="centerContinuous" vertical="top"/>
      <protection/>
    </xf>
    <xf numFmtId="0" fontId="8" fillId="36" borderId="63" xfId="65" applyNumberFormat="1" applyFont="1" applyFill="1" applyBorder="1" applyAlignment="1" applyProtection="1">
      <alignment horizontal="center" vertical="top"/>
      <protection/>
    </xf>
    <xf numFmtId="0" fontId="24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4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8" fillId="41" borderId="58" xfId="65" applyNumberFormat="1" applyFont="1" applyFill="1" applyBorder="1" applyAlignment="1" applyProtection="1">
      <alignment horizontal="centerContinuous" vertical="top"/>
      <protection/>
    </xf>
    <xf numFmtId="0" fontId="28" fillId="41" borderId="59" xfId="65" applyNumberFormat="1" applyFont="1" applyFill="1" applyBorder="1" applyAlignment="1" applyProtection="1">
      <alignment horizontal="centerContinuous" vertical="top"/>
      <protection/>
    </xf>
    <xf numFmtId="0" fontId="28" fillId="41" borderId="60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30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30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8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8" fillId="35" borderId="58" xfId="66" applyNumberFormat="1" applyFont="1" applyFill="1" applyBorder="1" applyAlignment="1" applyProtection="1">
      <alignment horizontal="centerContinuous" vertical="top" wrapText="1"/>
      <protection/>
    </xf>
    <xf numFmtId="0" fontId="28" fillId="35" borderId="59" xfId="66" applyNumberFormat="1" applyFont="1" applyFill="1" applyBorder="1" applyAlignment="1" applyProtection="1">
      <alignment horizontal="centerContinuous" vertical="top" wrapText="1"/>
      <protection/>
    </xf>
    <xf numFmtId="0" fontId="28" fillId="35" borderId="60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4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54" xfId="66" applyNumberFormat="1" applyFont="1" applyFill="1" applyBorder="1" applyAlignment="1" applyProtection="1">
      <alignment horizontal="center" vertical="top"/>
      <protection/>
    </xf>
    <xf numFmtId="0" fontId="8" fillId="36" borderId="55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61" xfId="66" applyNumberFormat="1" applyFont="1" applyFill="1" applyBorder="1" applyAlignment="1" applyProtection="1">
      <alignment horizontal="center" vertical="top"/>
      <protection/>
    </xf>
    <xf numFmtId="0" fontId="8" fillId="36" borderId="61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56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8" fillId="39" borderId="32" xfId="66" applyNumberFormat="1" applyFont="1" applyFill="1" applyBorder="1" applyAlignment="1" applyProtection="1">
      <alignment horizontal="centerContinuous" vertical="top"/>
      <protection/>
    </xf>
    <xf numFmtId="0" fontId="28" fillId="39" borderId="58" xfId="66" applyNumberFormat="1" applyFont="1" applyFill="1" applyBorder="1" applyAlignment="1" applyProtection="1">
      <alignment horizontal="centerContinuous" vertical="top"/>
      <protection/>
    </xf>
    <xf numFmtId="0" fontId="28" fillId="39" borderId="59" xfId="66" applyNumberFormat="1" applyFont="1" applyFill="1" applyBorder="1" applyAlignment="1" applyProtection="1">
      <alignment horizontal="centerContinuous" vertical="top"/>
      <protection/>
    </xf>
    <xf numFmtId="0" fontId="28" fillId="39" borderId="60" xfId="66" applyNumberFormat="1" applyFont="1" applyFill="1" applyBorder="1" applyAlignment="1" applyProtection="1">
      <alignment horizontal="centerContinuous" vertical="top"/>
      <protection/>
    </xf>
    <xf numFmtId="0" fontId="18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8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9" xfId="66" applyNumberFormat="1" applyFont="1" applyFill="1" applyBorder="1" applyAlignment="1" applyProtection="1">
      <alignment horizontal="centerContinuous" vertical="top"/>
      <protection/>
    </xf>
    <xf numFmtId="0" fontId="8" fillId="35" borderId="60" xfId="66" applyNumberFormat="1" applyFont="1" applyFill="1" applyBorder="1" applyAlignment="1" applyProtection="1">
      <alignment horizontal="centerContinuous" vertical="top"/>
      <protection/>
    </xf>
    <xf numFmtId="0" fontId="8" fillId="36" borderId="63" xfId="66" applyNumberFormat="1" applyFont="1" applyFill="1" applyBorder="1" applyAlignment="1" applyProtection="1">
      <alignment horizontal="center" vertical="top"/>
      <protection/>
    </xf>
    <xf numFmtId="0" fontId="24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4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8" fillId="41" borderId="58" xfId="66" applyNumberFormat="1" applyFont="1" applyFill="1" applyBorder="1" applyAlignment="1" applyProtection="1">
      <alignment horizontal="centerContinuous" vertical="top"/>
      <protection/>
    </xf>
    <xf numFmtId="0" fontId="28" fillId="41" borderId="59" xfId="66" applyNumberFormat="1" applyFont="1" applyFill="1" applyBorder="1" applyAlignment="1" applyProtection="1">
      <alignment horizontal="centerContinuous" vertical="top"/>
      <protection/>
    </xf>
    <xf numFmtId="0" fontId="28" fillId="41" borderId="60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30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30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5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left" vertical="center" wrapText="1"/>
    </xf>
    <xf numFmtId="2" fontId="15" fillId="0" borderId="55" xfId="0" applyNumberFormat="1" applyFont="1" applyBorder="1" applyAlignment="1">
      <alignment horizontal="center" vertical="center" wrapText="1"/>
    </xf>
    <xf numFmtId="2" fontId="15" fillId="0" borderId="68" xfId="0" applyNumberFormat="1" applyFont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14" fontId="2" fillId="0" borderId="55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3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5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0" fillId="0" borderId="68" xfId="0" applyBorder="1" applyAlignment="1">
      <alignment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8" fillId="35" borderId="63" xfId="0" applyNumberFormat="1" applyFont="1" applyFill="1" applyBorder="1" applyAlignment="1" applyProtection="1">
      <alignment vertical="top" wrapText="1"/>
      <protection/>
    </xf>
    <xf numFmtId="0" fontId="28" fillId="35" borderId="25" xfId="0" applyNumberFormat="1" applyFont="1" applyFill="1" applyBorder="1" applyAlignment="1" applyProtection="1">
      <alignment vertical="top" wrapText="1"/>
      <protection/>
    </xf>
    <xf numFmtId="0" fontId="28" fillId="35" borderId="64" xfId="0" applyNumberFormat="1" applyFont="1" applyFill="1" applyBorder="1" applyAlignment="1" applyProtection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22" fillId="0" borderId="19" xfId="65" applyFont="1" applyFill="1" applyBorder="1" applyAlignment="1">
      <alignment vertical="top" wrapText="1"/>
      <protection/>
    </xf>
    <xf numFmtId="0" fontId="22" fillId="0" borderId="25" xfId="65" applyFont="1" applyFill="1" applyBorder="1" applyAlignment="1">
      <alignment vertical="top" wrapText="1"/>
      <protection/>
    </xf>
    <xf numFmtId="0" fontId="22" fillId="0" borderId="64" xfId="65" applyFont="1" applyFill="1" applyBorder="1" applyAlignment="1">
      <alignment vertical="top" wrapText="1"/>
      <protection/>
    </xf>
    <xf numFmtId="0" fontId="28" fillId="35" borderId="13" xfId="65" applyNumberFormat="1" applyFont="1" applyFill="1" applyBorder="1" applyAlignment="1" applyProtection="1">
      <alignment horizontal="center" vertical="top"/>
      <protection/>
    </xf>
    <xf numFmtId="0" fontId="28" fillId="35" borderId="49" xfId="65" applyNumberFormat="1" applyFont="1" applyFill="1" applyBorder="1" applyAlignment="1" applyProtection="1">
      <alignment horizontal="center" vertical="top"/>
      <protection/>
    </xf>
    <xf numFmtId="0" fontId="28" fillId="35" borderId="50" xfId="65" applyNumberFormat="1" applyFont="1" applyFill="1" applyBorder="1" applyAlignment="1" applyProtection="1">
      <alignment horizontal="center" vertical="top"/>
      <protection/>
    </xf>
    <xf numFmtId="4" fontId="20" fillId="36" borderId="38" xfId="65" applyNumberFormat="1" applyFont="1" applyFill="1" applyBorder="1" applyAlignment="1" applyProtection="1">
      <alignment horizontal="center" vertical="center" wrapText="1"/>
      <protection/>
    </xf>
    <xf numFmtId="4" fontId="20" fillId="36" borderId="60" xfId="65" applyNumberFormat="1" applyFont="1" applyFill="1" applyBorder="1" applyAlignment="1" applyProtection="1">
      <alignment horizontal="center" vertical="center" wrapText="1"/>
      <protection/>
    </xf>
    <xf numFmtId="0" fontId="40" fillId="0" borderId="71" xfId="65" applyFont="1" applyFill="1" applyBorder="1" applyAlignment="1">
      <alignment horizontal="left"/>
      <protection/>
    </xf>
    <xf numFmtId="0" fontId="40" fillId="0" borderId="72" xfId="65" applyFont="1" applyFill="1" applyBorder="1" applyAlignment="1">
      <alignment horizontal="left"/>
      <protection/>
    </xf>
    <xf numFmtId="0" fontId="40" fillId="0" borderId="73" xfId="65" applyFont="1" applyFill="1" applyBorder="1" applyAlignment="1">
      <alignment horizontal="left"/>
      <protection/>
    </xf>
    <xf numFmtId="0" fontId="28" fillId="20" borderId="58" xfId="65" applyNumberFormat="1" applyFont="1" applyFill="1" applyBorder="1" applyAlignment="1" applyProtection="1">
      <alignment horizontal="center" vertical="top"/>
      <protection/>
    </xf>
    <xf numFmtId="0" fontId="28" fillId="20" borderId="59" xfId="65" applyNumberFormat="1" applyFont="1" applyFill="1" applyBorder="1" applyAlignment="1" applyProtection="1">
      <alignment horizontal="center" vertical="top"/>
      <protection/>
    </xf>
    <xf numFmtId="0" fontId="28" fillId="20" borderId="60" xfId="65" applyNumberFormat="1" applyFont="1" applyFill="1" applyBorder="1" applyAlignment="1" applyProtection="1">
      <alignment horizontal="center" vertical="top"/>
      <protection/>
    </xf>
    <xf numFmtId="0" fontId="20" fillId="36" borderId="19" xfId="65" applyNumberFormat="1" applyFont="1" applyFill="1" applyBorder="1" applyAlignment="1" applyProtection="1">
      <alignment horizontal="center" vertical="center" wrapText="1"/>
      <protection/>
    </xf>
    <xf numFmtId="0" fontId="20" fillId="36" borderId="64" xfId="65" applyNumberFormat="1" applyFont="1" applyFill="1" applyBorder="1" applyAlignment="1" applyProtection="1">
      <alignment horizontal="center" vertical="center" wrapText="1"/>
      <protection/>
    </xf>
    <xf numFmtId="0" fontId="20" fillId="36" borderId="38" xfId="65" applyNumberFormat="1" applyFont="1" applyFill="1" applyBorder="1" applyAlignment="1" applyProtection="1">
      <alignment horizontal="center" vertical="center" wrapText="1"/>
      <protection/>
    </xf>
    <xf numFmtId="0" fontId="20" fillId="36" borderId="60" xfId="65" applyNumberFormat="1" applyFont="1" applyFill="1" applyBorder="1" applyAlignment="1" applyProtection="1">
      <alignment horizontal="center" vertical="center" wrapText="1"/>
      <protection/>
    </xf>
    <xf numFmtId="0" fontId="28" fillId="35" borderId="58" xfId="65" applyNumberFormat="1" applyFont="1" applyFill="1" applyBorder="1" applyAlignment="1" applyProtection="1">
      <alignment horizontal="center" vertical="top" wrapText="1"/>
      <protection/>
    </xf>
    <xf numFmtId="0" fontId="28" fillId="35" borderId="59" xfId="65" applyNumberFormat="1" applyFont="1" applyFill="1" applyBorder="1" applyAlignment="1" applyProtection="1">
      <alignment horizontal="center" vertical="top" wrapText="1"/>
      <protection/>
    </xf>
    <xf numFmtId="0" fontId="28" fillId="35" borderId="60" xfId="65" applyNumberFormat="1" applyFont="1" applyFill="1" applyBorder="1" applyAlignment="1" applyProtection="1">
      <alignment horizontal="center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2" fillId="0" borderId="19" xfId="66" applyFont="1" applyFill="1" applyBorder="1" applyAlignment="1">
      <alignment vertical="top" wrapText="1"/>
      <protection/>
    </xf>
    <xf numFmtId="0" fontId="22" fillId="0" borderId="25" xfId="66" applyFont="1" applyFill="1" applyBorder="1" applyAlignment="1">
      <alignment vertical="top" wrapText="1"/>
      <protection/>
    </xf>
    <xf numFmtId="0" fontId="22" fillId="0" borderId="64" xfId="66" applyFont="1" applyFill="1" applyBorder="1" applyAlignment="1">
      <alignment vertical="top" wrapText="1"/>
      <protection/>
    </xf>
    <xf numFmtId="0" fontId="28" fillId="35" borderId="13" xfId="66" applyNumberFormat="1" applyFont="1" applyFill="1" applyBorder="1" applyAlignment="1" applyProtection="1">
      <alignment horizontal="center" vertical="top"/>
      <protection/>
    </xf>
    <xf numFmtId="0" fontId="28" fillId="35" borderId="49" xfId="66" applyNumberFormat="1" applyFont="1" applyFill="1" applyBorder="1" applyAlignment="1" applyProtection="1">
      <alignment horizontal="center" vertical="top"/>
      <protection/>
    </xf>
    <xf numFmtId="0" fontId="28" fillId="35" borderId="50" xfId="66" applyNumberFormat="1" applyFont="1" applyFill="1" applyBorder="1" applyAlignment="1" applyProtection="1">
      <alignment horizontal="center" vertical="top"/>
      <protection/>
    </xf>
    <xf numFmtId="4" fontId="20" fillId="36" borderId="38" xfId="66" applyNumberFormat="1" applyFont="1" applyFill="1" applyBorder="1" applyAlignment="1" applyProtection="1">
      <alignment horizontal="center" vertical="center" wrapText="1"/>
      <protection/>
    </xf>
    <xf numFmtId="4" fontId="20" fillId="36" borderId="60" xfId="66" applyNumberFormat="1" applyFont="1" applyFill="1" applyBorder="1" applyAlignment="1" applyProtection="1">
      <alignment horizontal="center" vertical="center" wrapText="1"/>
      <protection/>
    </xf>
    <xf numFmtId="0" fontId="40" fillId="0" borderId="71" xfId="66" applyFont="1" applyFill="1" applyBorder="1" applyAlignment="1">
      <alignment horizontal="left"/>
      <protection/>
    </xf>
    <xf numFmtId="0" fontId="40" fillId="0" borderId="72" xfId="66" applyFont="1" applyFill="1" applyBorder="1" applyAlignment="1">
      <alignment horizontal="left"/>
      <protection/>
    </xf>
    <xf numFmtId="0" fontId="40" fillId="0" borderId="73" xfId="66" applyFont="1" applyFill="1" applyBorder="1" applyAlignment="1">
      <alignment horizontal="left"/>
      <protection/>
    </xf>
    <xf numFmtId="0" fontId="28" fillId="20" borderId="58" xfId="66" applyNumberFormat="1" applyFont="1" applyFill="1" applyBorder="1" applyAlignment="1" applyProtection="1">
      <alignment horizontal="center" vertical="top"/>
      <protection/>
    </xf>
    <xf numFmtId="0" fontId="28" fillId="20" borderId="59" xfId="66" applyNumberFormat="1" applyFont="1" applyFill="1" applyBorder="1" applyAlignment="1" applyProtection="1">
      <alignment horizontal="center" vertical="top"/>
      <protection/>
    </xf>
    <xf numFmtId="0" fontId="28" fillId="20" borderId="60" xfId="66" applyNumberFormat="1" applyFont="1" applyFill="1" applyBorder="1" applyAlignment="1" applyProtection="1">
      <alignment horizontal="center" vertical="top"/>
      <protection/>
    </xf>
    <xf numFmtId="0" fontId="20" fillId="36" borderId="19" xfId="66" applyNumberFormat="1" applyFont="1" applyFill="1" applyBorder="1" applyAlignment="1" applyProtection="1">
      <alignment horizontal="center" vertical="center" wrapText="1"/>
      <protection/>
    </xf>
    <xf numFmtId="0" fontId="20" fillId="36" borderId="64" xfId="66" applyNumberFormat="1" applyFont="1" applyFill="1" applyBorder="1" applyAlignment="1" applyProtection="1">
      <alignment horizontal="center" vertical="center" wrapText="1"/>
      <protection/>
    </xf>
    <xf numFmtId="0" fontId="20" fillId="36" borderId="38" xfId="66" applyNumberFormat="1" applyFont="1" applyFill="1" applyBorder="1" applyAlignment="1" applyProtection="1">
      <alignment horizontal="center" vertical="center" wrapText="1"/>
      <protection/>
    </xf>
    <xf numFmtId="0" fontId="20" fillId="36" borderId="60" xfId="66" applyNumberFormat="1" applyFont="1" applyFill="1" applyBorder="1" applyAlignment="1" applyProtection="1">
      <alignment horizontal="center" vertical="center" wrapText="1"/>
      <protection/>
    </xf>
    <xf numFmtId="0" fontId="28" fillId="35" borderId="58" xfId="66" applyNumberFormat="1" applyFont="1" applyFill="1" applyBorder="1" applyAlignment="1" applyProtection="1">
      <alignment horizontal="center" vertical="top" wrapText="1"/>
      <protection/>
    </xf>
    <xf numFmtId="0" fontId="28" fillId="35" borderId="59" xfId="66" applyNumberFormat="1" applyFont="1" applyFill="1" applyBorder="1" applyAlignment="1" applyProtection="1">
      <alignment horizontal="center" vertical="top" wrapText="1"/>
      <protection/>
    </xf>
    <xf numFmtId="0" fontId="28" fillId="35" borderId="60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5" t="s">
        <v>73</v>
      </c>
    </row>
    <row r="2" ht="15.75">
      <c r="A2" s="35" t="s">
        <v>74</v>
      </c>
    </row>
    <row r="3" ht="15.75">
      <c r="A3" s="35" t="s">
        <v>75</v>
      </c>
    </row>
    <row r="5" ht="15.75">
      <c r="A5" s="35" t="s">
        <v>76</v>
      </c>
    </row>
    <row r="7" spans="1:4" ht="31.5">
      <c r="A7" s="34" t="s">
        <v>496</v>
      </c>
      <c r="B7" s="36" t="s">
        <v>77</v>
      </c>
      <c r="C7" s="36" t="s">
        <v>78</v>
      </c>
      <c r="D7" s="36" t="s">
        <v>79</v>
      </c>
    </row>
    <row r="8" spans="1:4" ht="15.75">
      <c r="A8" s="37" t="s">
        <v>340</v>
      </c>
      <c r="B8" s="37" t="s">
        <v>80</v>
      </c>
      <c r="C8" s="36" t="s">
        <v>81</v>
      </c>
      <c r="D8" s="38"/>
    </row>
    <row r="9" spans="1:4" ht="13.5">
      <c r="A9" s="39" t="s">
        <v>82</v>
      </c>
      <c r="B9" s="40"/>
      <c r="C9" s="40"/>
      <c r="D9" s="41"/>
    </row>
    <row r="10" spans="1:4" ht="27">
      <c r="A10" s="42" t="s">
        <v>341</v>
      </c>
      <c r="B10" s="43" t="s">
        <v>83</v>
      </c>
      <c r="C10" s="36" t="s">
        <v>81</v>
      </c>
      <c r="D10" s="38" t="str">
        <f>ХарактеристДома!B3</f>
        <v>Протокол ОСС  25.04.2008 г.</v>
      </c>
    </row>
    <row r="11" spans="1:4" ht="15.75">
      <c r="A11" s="42" t="s">
        <v>343</v>
      </c>
      <c r="B11" s="37" t="s">
        <v>84</v>
      </c>
      <c r="C11" s="36" t="s">
        <v>81</v>
      </c>
      <c r="D11" s="38"/>
    </row>
    <row r="12" spans="1:4" ht="12.75">
      <c r="A12" s="44" t="s">
        <v>85</v>
      </c>
      <c r="B12" s="45"/>
      <c r="C12" s="45"/>
      <c r="D12" s="46"/>
    </row>
    <row r="13" spans="1:4" ht="15.75">
      <c r="A13" s="42" t="s">
        <v>344</v>
      </c>
      <c r="B13" s="47" t="s">
        <v>86</v>
      </c>
      <c r="C13" s="48" t="s">
        <v>81</v>
      </c>
      <c r="D13" s="38" t="s">
        <v>87</v>
      </c>
    </row>
    <row r="14" spans="1:4" ht="12.75">
      <c r="A14" s="44" t="s">
        <v>88</v>
      </c>
      <c r="B14" s="45"/>
      <c r="C14" s="45"/>
      <c r="D14" s="46"/>
    </row>
    <row r="15" spans="1:4" ht="15.75">
      <c r="A15" s="42" t="s">
        <v>89</v>
      </c>
      <c r="B15" s="37" t="s">
        <v>289</v>
      </c>
      <c r="C15" s="36" t="s">
        <v>81</v>
      </c>
      <c r="D15" s="38" t="str">
        <f>ХарактеристДома!F5</f>
        <v>ул. Пугачева, д. 79</v>
      </c>
    </row>
    <row r="16" spans="1:4" ht="15.75">
      <c r="A16" s="42" t="s">
        <v>90</v>
      </c>
      <c r="B16" s="37" t="s">
        <v>91</v>
      </c>
      <c r="C16" s="36" t="s">
        <v>81</v>
      </c>
      <c r="D16" s="38">
        <f>ХарактеристДома!F25</f>
        <v>1990</v>
      </c>
    </row>
    <row r="17" spans="1:4" ht="15.75">
      <c r="A17" s="42" t="s">
        <v>92</v>
      </c>
      <c r="B17" s="37" t="s">
        <v>93</v>
      </c>
      <c r="C17" s="36" t="s">
        <v>81</v>
      </c>
      <c r="D17" s="38" t="str">
        <f>ХарактеристДома!F11</f>
        <v>отсутствует</v>
      </c>
    </row>
    <row r="18" spans="1:4" ht="15.75">
      <c r="A18" s="42" t="s">
        <v>94</v>
      </c>
      <c r="B18" s="37" t="s">
        <v>95</v>
      </c>
      <c r="C18" s="36" t="s">
        <v>81</v>
      </c>
      <c r="D18" s="38" t="str">
        <f>ХарактеристДома!F12</f>
        <v>многоквартирный дом</v>
      </c>
    </row>
    <row r="19" spans="1:4" ht="15.75">
      <c r="A19" s="42" t="s">
        <v>96</v>
      </c>
      <c r="B19" s="37" t="s">
        <v>97</v>
      </c>
      <c r="C19" s="36" t="s">
        <v>81</v>
      </c>
      <c r="D19" s="38"/>
    </row>
    <row r="20" spans="1:4" ht="13.5">
      <c r="A20" s="42" t="s">
        <v>98</v>
      </c>
      <c r="B20" s="37" t="s">
        <v>99</v>
      </c>
      <c r="C20" s="37" t="s">
        <v>308</v>
      </c>
      <c r="D20" s="38">
        <f>ХарактеристДома!F23</f>
        <v>10</v>
      </c>
    </row>
    <row r="21" spans="1:4" ht="13.5">
      <c r="A21" s="42" t="s">
        <v>100</v>
      </c>
      <c r="B21" s="37" t="s">
        <v>101</v>
      </c>
      <c r="C21" s="37" t="s">
        <v>308</v>
      </c>
      <c r="D21" s="38">
        <f>ХарактеристДома!F23</f>
        <v>10</v>
      </c>
    </row>
    <row r="22" spans="1:4" ht="13.5">
      <c r="A22" s="42" t="s">
        <v>102</v>
      </c>
      <c r="B22" s="37" t="s">
        <v>103</v>
      </c>
      <c r="C22" s="37" t="s">
        <v>308</v>
      </c>
      <c r="D22" s="38">
        <f>ХарактеристДома!F24</f>
        <v>4</v>
      </c>
    </row>
    <row r="23" spans="1:4" ht="13.5">
      <c r="A23" s="42" t="s">
        <v>104</v>
      </c>
      <c r="B23" s="37" t="s">
        <v>105</v>
      </c>
      <c r="C23" s="37" t="s">
        <v>308</v>
      </c>
      <c r="D23" s="38">
        <f>ХарактеристДома!F83</f>
        <v>4</v>
      </c>
    </row>
    <row r="24" spans="1:4" ht="13.5">
      <c r="A24" s="42" t="s">
        <v>106</v>
      </c>
      <c r="B24" s="37" t="s">
        <v>107</v>
      </c>
      <c r="C24" s="37" t="s">
        <v>81</v>
      </c>
      <c r="D24" s="38"/>
    </row>
    <row r="25" spans="1:4" ht="13.5">
      <c r="A25" s="42" t="s">
        <v>108</v>
      </c>
      <c r="B25" s="37" t="s">
        <v>109</v>
      </c>
      <c r="C25" s="37" t="s">
        <v>308</v>
      </c>
      <c r="D25" s="38">
        <f>ХарактеристДома!F13</f>
        <v>163</v>
      </c>
    </row>
    <row r="26" spans="1:4" ht="13.5">
      <c r="A26" s="42" t="s">
        <v>110</v>
      </c>
      <c r="B26" s="37" t="s">
        <v>111</v>
      </c>
      <c r="C26" s="37" t="s">
        <v>308</v>
      </c>
      <c r="D26" s="38">
        <v>0</v>
      </c>
    </row>
    <row r="27" spans="1:4" ht="13.5">
      <c r="A27" s="42" t="s">
        <v>112</v>
      </c>
      <c r="B27" s="37" t="s">
        <v>113</v>
      </c>
      <c r="C27" s="37" t="s">
        <v>114</v>
      </c>
      <c r="D27" s="38"/>
    </row>
    <row r="28" spans="1:4" ht="13.5">
      <c r="A28" s="42" t="s">
        <v>115</v>
      </c>
      <c r="B28" s="37" t="s">
        <v>116</v>
      </c>
      <c r="C28" s="37" t="s">
        <v>114</v>
      </c>
      <c r="D28" s="38">
        <f>ХарактеристДома!F17</f>
        <v>9142.4</v>
      </c>
    </row>
    <row r="29" spans="1:4" ht="13.5">
      <c r="A29" s="42" t="s">
        <v>117</v>
      </c>
      <c r="B29" s="37" t="s">
        <v>118</v>
      </c>
      <c r="C29" s="37" t="s">
        <v>114</v>
      </c>
      <c r="D29" s="38">
        <f>ХарактеристДома!F22</f>
        <v>702.7</v>
      </c>
    </row>
    <row r="30" spans="1:4" ht="27">
      <c r="A30" s="42" t="s">
        <v>119</v>
      </c>
      <c r="B30" s="43" t="s">
        <v>120</v>
      </c>
      <c r="C30" s="37" t="s">
        <v>114</v>
      </c>
      <c r="D30" s="38">
        <f>ХарактеристДома!F21</f>
        <v>1063.9</v>
      </c>
    </row>
    <row r="31" spans="1:4" ht="13.5">
      <c r="A31" s="42" t="s">
        <v>121</v>
      </c>
      <c r="B31" s="37" t="s">
        <v>122</v>
      </c>
      <c r="C31" s="37" t="s">
        <v>81</v>
      </c>
      <c r="D31" s="38" t="str">
        <f>ХарактеристДома!F10</f>
        <v>35:24:0303006:329</v>
      </c>
    </row>
    <row r="32" spans="1:4" ht="27">
      <c r="A32" s="42" t="s">
        <v>123</v>
      </c>
      <c r="B32" s="43" t="s">
        <v>124</v>
      </c>
      <c r="C32" s="37" t="s">
        <v>114</v>
      </c>
      <c r="D32" s="38">
        <f>ХарактеристДома!G10</f>
        <v>8143</v>
      </c>
    </row>
    <row r="33" spans="1:4" ht="13.5">
      <c r="A33" s="42" t="s">
        <v>125</v>
      </c>
      <c r="B33" s="37" t="s">
        <v>126</v>
      </c>
      <c r="C33" s="37" t="s">
        <v>114</v>
      </c>
      <c r="D33" s="38">
        <v>0</v>
      </c>
    </row>
    <row r="34" spans="1:4" ht="15.75">
      <c r="A34" s="42" t="s">
        <v>127</v>
      </c>
      <c r="B34" s="37" t="s">
        <v>128</v>
      </c>
      <c r="C34" s="36" t="s">
        <v>81</v>
      </c>
      <c r="D34" s="38" t="s">
        <v>325</v>
      </c>
    </row>
    <row r="35" spans="1:4" ht="15.75">
      <c r="A35" s="42" t="s">
        <v>129</v>
      </c>
      <c r="B35" s="37" t="s">
        <v>130</v>
      </c>
      <c r="C35" s="36" t="s">
        <v>81</v>
      </c>
      <c r="D35" s="38"/>
    </row>
    <row r="36" spans="1:4" ht="15.75">
      <c r="A36" s="42" t="s">
        <v>131</v>
      </c>
      <c r="B36" s="37" t="s">
        <v>132</v>
      </c>
      <c r="C36" s="36" t="s">
        <v>81</v>
      </c>
      <c r="D36" s="38"/>
    </row>
    <row r="37" spans="1:4" ht="15.75">
      <c r="A37" s="42" t="s">
        <v>133</v>
      </c>
      <c r="B37" s="37" t="s">
        <v>134</v>
      </c>
      <c r="C37" s="36" t="s">
        <v>81</v>
      </c>
      <c r="D37" s="38" t="s">
        <v>482</v>
      </c>
    </row>
    <row r="38" spans="1:4" ht="15.75">
      <c r="A38" s="42" t="s">
        <v>135</v>
      </c>
      <c r="B38" s="37" t="s">
        <v>136</v>
      </c>
      <c r="C38" s="36" t="s">
        <v>81</v>
      </c>
      <c r="D38" s="38"/>
    </row>
    <row r="39" spans="1:4" ht="12.75">
      <c r="A39" s="44" t="s">
        <v>137</v>
      </c>
      <c r="B39" s="45"/>
      <c r="C39" s="45"/>
      <c r="D39" s="46"/>
    </row>
    <row r="40" spans="1:4" ht="15.75">
      <c r="A40" s="42" t="s">
        <v>138</v>
      </c>
      <c r="B40" s="37" t="s">
        <v>139</v>
      </c>
      <c r="C40" s="36"/>
      <c r="D40" s="38">
        <v>1</v>
      </c>
    </row>
    <row r="41" spans="1:4" ht="15.75">
      <c r="A41" s="42" t="s">
        <v>140</v>
      </c>
      <c r="B41" s="37" t="s">
        <v>141</v>
      </c>
      <c r="C41" s="36" t="s">
        <v>81</v>
      </c>
      <c r="D41" s="38">
        <v>0</v>
      </c>
    </row>
    <row r="42" spans="1:4" ht="15.75">
      <c r="A42" s="42" t="s">
        <v>142</v>
      </c>
      <c r="B42" s="37" t="s">
        <v>143</v>
      </c>
      <c r="C42" s="36" t="s">
        <v>81</v>
      </c>
      <c r="D42" s="38"/>
    </row>
    <row r="46" spans="1:4" ht="14.25">
      <c r="A46" s="49" t="s">
        <v>144</v>
      </c>
      <c r="B46" s="50"/>
      <c r="C46" s="50"/>
      <c r="D46" s="50"/>
    </row>
    <row r="47" spans="1:4" ht="14.25">
      <c r="A47" s="49" t="s">
        <v>145</v>
      </c>
      <c r="B47" s="50"/>
      <c r="C47" s="50"/>
      <c r="D47" s="50"/>
    </row>
    <row r="48" spans="1:4" ht="14.25">
      <c r="A48" s="49" t="s">
        <v>146</v>
      </c>
      <c r="B48" s="50"/>
      <c r="C48" s="50"/>
      <c r="D48" s="50"/>
    </row>
    <row r="50" spans="1:4" ht="31.5">
      <c r="A50" s="34" t="s">
        <v>496</v>
      </c>
      <c r="B50" s="36" t="s">
        <v>77</v>
      </c>
      <c r="C50" s="36" t="s">
        <v>147</v>
      </c>
      <c r="D50" s="36" t="s">
        <v>79</v>
      </c>
    </row>
    <row r="51" spans="1:4" ht="15.75">
      <c r="A51" s="42" t="s">
        <v>340</v>
      </c>
      <c r="B51" s="42" t="s">
        <v>80</v>
      </c>
      <c r="C51" s="36" t="s">
        <v>81</v>
      </c>
      <c r="D51" s="38"/>
    </row>
    <row r="52" spans="1:4" ht="12.75">
      <c r="A52" s="44" t="s">
        <v>148</v>
      </c>
      <c r="B52" s="51"/>
      <c r="C52" s="45"/>
      <c r="D52" s="46"/>
    </row>
    <row r="53" spans="1:4" ht="15.75">
      <c r="A53" s="42" t="s">
        <v>341</v>
      </c>
      <c r="B53" s="42" t="s">
        <v>149</v>
      </c>
      <c r="C53" s="36" t="s">
        <v>81</v>
      </c>
      <c r="D53" s="38" t="s">
        <v>150</v>
      </c>
    </row>
    <row r="54" spans="1:4" ht="12.75">
      <c r="A54" s="44" t="s">
        <v>151</v>
      </c>
      <c r="B54" s="45"/>
      <c r="C54" s="45"/>
      <c r="D54" s="46"/>
    </row>
    <row r="55" spans="1:4" ht="15.75">
      <c r="A55" s="42" t="s">
        <v>343</v>
      </c>
      <c r="B55" s="42" t="s">
        <v>152</v>
      </c>
      <c r="C55" s="36" t="s">
        <v>81</v>
      </c>
      <c r="D55" s="38" t="s">
        <v>153</v>
      </c>
    </row>
    <row r="56" spans="1:4" ht="15.75">
      <c r="A56" s="42" t="s">
        <v>344</v>
      </c>
      <c r="B56" s="42" t="s">
        <v>154</v>
      </c>
      <c r="C56" s="36" t="s">
        <v>81</v>
      </c>
      <c r="D56" s="38" t="str">
        <f>ХарактеристДома!F33</f>
        <v>кирпичные (в том числе монолит)</v>
      </c>
    </row>
    <row r="57" spans="1:4" ht="12.75">
      <c r="A57" s="44" t="s">
        <v>155</v>
      </c>
      <c r="B57" s="45"/>
      <c r="C57" s="45"/>
      <c r="D57" s="46"/>
    </row>
    <row r="58" spans="1:4" ht="15.75">
      <c r="A58" s="42" t="s">
        <v>89</v>
      </c>
      <c r="B58" s="42" t="s">
        <v>156</v>
      </c>
      <c r="C58" s="36" t="s">
        <v>81</v>
      </c>
      <c r="D58" s="25" t="s">
        <v>157</v>
      </c>
    </row>
    <row r="59" spans="1:4" ht="12.75">
      <c r="A59" s="44" t="s">
        <v>158</v>
      </c>
      <c r="B59" s="45"/>
      <c r="C59" s="45"/>
      <c r="D59" s="46"/>
    </row>
    <row r="60" spans="1:4" ht="15.75">
      <c r="A60" s="42" t="s">
        <v>90</v>
      </c>
      <c r="B60" s="42" t="s">
        <v>159</v>
      </c>
      <c r="C60" s="36" t="s">
        <v>81</v>
      </c>
      <c r="D60" s="25" t="s">
        <v>160</v>
      </c>
    </row>
    <row r="61" spans="1:4" ht="15.75">
      <c r="A61" s="42" t="s">
        <v>92</v>
      </c>
      <c r="B61" s="42" t="s">
        <v>161</v>
      </c>
      <c r="C61" s="36" t="s">
        <v>81</v>
      </c>
      <c r="D61" s="38" t="s">
        <v>162</v>
      </c>
    </row>
    <row r="62" spans="1:4" ht="12.75">
      <c r="A62" s="44" t="s">
        <v>504</v>
      </c>
      <c r="B62" s="45"/>
      <c r="C62" s="45"/>
      <c r="D62" s="46"/>
    </row>
    <row r="63" spans="1:4" ht="12.75">
      <c r="A63" s="42" t="s">
        <v>94</v>
      </c>
      <c r="B63" s="42" t="s">
        <v>163</v>
      </c>
      <c r="C63" s="42" t="s">
        <v>114</v>
      </c>
      <c r="D63" s="38">
        <f>ХарактеристДома!F59</f>
        <v>1142.2</v>
      </c>
    </row>
    <row r="64" spans="1:4" ht="12.75">
      <c r="A64" s="44" t="s">
        <v>432</v>
      </c>
      <c r="B64" s="45"/>
      <c r="C64" s="45"/>
      <c r="D64" s="46"/>
    </row>
    <row r="65" spans="1:4" ht="15.75">
      <c r="A65" s="42" t="s">
        <v>96</v>
      </c>
      <c r="B65" s="42" t="s">
        <v>164</v>
      </c>
      <c r="C65" s="36" t="s">
        <v>81</v>
      </c>
      <c r="D65" s="38"/>
    </row>
    <row r="66" spans="1:4" ht="12.75">
      <c r="A66" s="42" t="s">
        <v>98</v>
      </c>
      <c r="B66" s="42" t="s">
        <v>165</v>
      </c>
      <c r="C66" s="42" t="s">
        <v>308</v>
      </c>
      <c r="D66" s="38">
        <v>0</v>
      </c>
    </row>
    <row r="67" spans="1:4" ht="13.5" thickBot="1">
      <c r="A67" s="52" t="s">
        <v>166</v>
      </c>
      <c r="B67" s="53"/>
      <c r="C67" s="53"/>
      <c r="D67" s="54"/>
    </row>
    <row r="68" spans="1:4" ht="12.75">
      <c r="A68" s="55" t="s">
        <v>167</v>
      </c>
      <c r="B68" s="56" t="s">
        <v>168</v>
      </c>
      <c r="C68" s="56" t="s">
        <v>81</v>
      </c>
      <c r="D68" s="76">
        <v>1</v>
      </c>
    </row>
    <row r="69" spans="1:4" ht="12.75">
      <c r="A69" s="58" t="s">
        <v>102</v>
      </c>
      <c r="B69" s="42" t="s">
        <v>169</v>
      </c>
      <c r="C69" s="42" t="s">
        <v>81</v>
      </c>
      <c r="D69" s="134" t="s">
        <v>274</v>
      </c>
    </row>
    <row r="70" spans="1:4" ht="13.5" thickBot="1">
      <c r="A70" s="59" t="s">
        <v>104</v>
      </c>
      <c r="B70" s="60" t="s">
        <v>170</v>
      </c>
      <c r="C70" s="60" t="s">
        <v>81</v>
      </c>
      <c r="D70" s="135">
        <v>1990</v>
      </c>
    </row>
    <row r="71" spans="1:4" ht="12.75">
      <c r="A71" s="55" t="s">
        <v>167</v>
      </c>
      <c r="B71" s="56" t="s">
        <v>168</v>
      </c>
      <c r="C71" s="56" t="s">
        <v>81</v>
      </c>
      <c r="D71" s="76">
        <v>2</v>
      </c>
    </row>
    <row r="72" spans="1:4" ht="12.75">
      <c r="A72" s="58" t="s">
        <v>102</v>
      </c>
      <c r="B72" s="42" t="s">
        <v>169</v>
      </c>
      <c r="C72" s="42" t="s">
        <v>81</v>
      </c>
      <c r="D72" s="134" t="s">
        <v>274</v>
      </c>
    </row>
    <row r="73" spans="1:4" ht="13.5" thickBot="1">
      <c r="A73" s="136" t="s">
        <v>104</v>
      </c>
      <c r="B73" s="137" t="s">
        <v>170</v>
      </c>
      <c r="C73" s="137" t="s">
        <v>81</v>
      </c>
      <c r="D73" s="102">
        <v>1991</v>
      </c>
    </row>
    <row r="74" spans="1:4" ht="12.75">
      <c r="A74" s="139" t="s">
        <v>167</v>
      </c>
      <c r="B74" s="140" t="s">
        <v>168</v>
      </c>
      <c r="C74" s="140" t="s">
        <v>81</v>
      </c>
      <c r="D74" s="125">
        <v>3</v>
      </c>
    </row>
    <row r="75" spans="1:4" ht="12.75">
      <c r="A75" s="141" t="s">
        <v>102</v>
      </c>
      <c r="B75" s="138" t="s">
        <v>169</v>
      </c>
      <c r="C75" s="138" t="s">
        <v>81</v>
      </c>
      <c r="D75" s="142" t="s">
        <v>274</v>
      </c>
    </row>
    <row r="76" spans="1:4" ht="13.5" thickBot="1">
      <c r="A76" s="143" t="s">
        <v>104</v>
      </c>
      <c r="B76" s="144" t="s">
        <v>170</v>
      </c>
      <c r="C76" s="144" t="s">
        <v>81</v>
      </c>
      <c r="D76" s="130">
        <v>1991</v>
      </c>
    </row>
    <row r="77" spans="1:4" ht="12.75">
      <c r="A77" s="55" t="s">
        <v>167</v>
      </c>
      <c r="B77" s="56" t="s">
        <v>168</v>
      </c>
      <c r="C77" s="56" t="s">
        <v>81</v>
      </c>
      <c r="D77" s="76">
        <v>4</v>
      </c>
    </row>
    <row r="78" spans="1:4" ht="12.75">
      <c r="A78" s="58" t="s">
        <v>102</v>
      </c>
      <c r="B78" s="42" t="s">
        <v>169</v>
      </c>
      <c r="C78" s="42" t="s">
        <v>81</v>
      </c>
      <c r="D78" s="134" t="s">
        <v>274</v>
      </c>
    </row>
    <row r="79" spans="1:4" ht="13.5" thickBot="1">
      <c r="A79" s="59" t="s">
        <v>104</v>
      </c>
      <c r="B79" s="60" t="s">
        <v>170</v>
      </c>
      <c r="C79" s="60" t="s">
        <v>81</v>
      </c>
      <c r="D79" s="135">
        <v>1991</v>
      </c>
    </row>
    <row r="80" spans="1:4" ht="13.5" thickBot="1">
      <c r="A80" s="145" t="s">
        <v>486</v>
      </c>
      <c r="B80" s="146"/>
      <c r="C80" s="146"/>
      <c r="D80" s="147"/>
    </row>
    <row r="81" spans="1:4" ht="12.75">
      <c r="A81" s="55" t="s">
        <v>106</v>
      </c>
      <c r="B81" s="56" t="s">
        <v>487</v>
      </c>
      <c r="C81" s="56" t="s">
        <v>81</v>
      </c>
      <c r="D81" s="30" t="s">
        <v>488</v>
      </c>
    </row>
    <row r="82" spans="1:4" ht="12.75">
      <c r="A82" s="58" t="s">
        <v>108</v>
      </c>
      <c r="B82" s="42" t="s">
        <v>489</v>
      </c>
      <c r="C82" s="42" t="s">
        <v>81</v>
      </c>
      <c r="D82" s="31" t="s">
        <v>490</v>
      </c>
    </row>
    <row r="83" spans="1:4" ht="12.75">
      <c r="A83" s="58" t="s">
        <v>110</v>
      </c>
      <c r="B83" s="42" t="s">
        <v>491</v>
      </c>
      <c r="C83" s="42" t="s">
        <v>81</v>
      </c>
      <c r="D83" s="31" t="s">
        <v>492</v>
      </c>
    </row>
    <row r="84" spans="1:4" ht="12.75">
      <c r="A84" s="58" t="s">
        <v>112</v>
      </c>
      <c r="B84" s="42" t="s">
        <v>14</v>
      </c>
      <c r="C84" s="42" t="s">
        <v>81</v>
      </c>
      <c r="D84" s="31" t="s">
        <v>18</v>
      </c>
    </row>
    <row r="85" spans="1:4" ht="12.75">
      <c r="A85" s="58" t="s">
        <v>115</v>
      </c>
      <c r="B85" s="42" t="s">
        <v>493</v>
      </c>
      <c r="C85" s="42" t="s">
        <v>81</v>
      </c>
      <c r="D85" s="32">
        <v>40340</v>
      </c>
    </row>
    <row r="86" spans="1:4" ht="13.5" thickBot="1">
      <c r="A86" s="59" t="s">
        <v>117</v>
      </c>
      <c r="B86" s="60" t="s">
        <v>494</v>
      </c>
      <c r="C86" s="60" t="s">
        <v>81</v>
      </c>
      <c r="D86" s="33"/>
    </row>
    <row r="87" spans="1:4" ht="12.75">
      <c r="A87" s="55" t="s">
        <v>106</v>
      </c>
      <c r="B87" s="56" t="s">
        <v>487</v>
      </c>
      <c r="C87" s="56" t="s">
        <v>81</v>
      </c>
      <c r="D87" s="30" t="s">
        <v>50</v>
      </c>
    </row>
    <row r="88" spans="1:4" ht="12.75">
      <c r="A88" s="58" t="s">
        <v>108</v>
      </c>
      <c r="B88" s="42" t="s">
        <v>489</v>
      </c>
      <c r="C88" s="42" t="s">
        <v>81</v>
      </c>
      <c r="D88" s="31" t="s">
        <v>490</v>
      </c>
    </row>
    <row r="89" spans="1:4" ht="12.75">
      <c r="A89" s="58" t="s">
        <v>110</v>
      </c>
      <c r="B89" s="42" t="s">
        <v>491</v>
      </c>
      <c r="C89" s="42" t="s">
        <v>81</v>
      </c>
      <c r="D89" s="31" t="s">
        <v>495</v>
      </c>
    </row>
    <row r="90" spans="1:4" ht="12.75">
      <c r="A90" s="58" t="s">
        <v>112</v>
      </c>
      <c r="B90" s="42" t="s">
        <v>14</v>
      </c>
      <c r="C90" s="42" t="s">
        <v>81</v>
      </c>
      <c r="D90" s="31" t="s">
        <v>21</v>
      </c>
    </row>
    <row r="91" spans="1:4" ht="12.75">
      <c r="A91" s="58" t="s">
        <v>115</v>
      </c>
      <c r="B91" s="42" t="s">
        <v>493</v>
      </c>
      <c r="C91" s="42" t="s">
        <v>81</v>
      </c>
      <c r="D91" s="32">
        <v>40878</v>
      </c>
    </row>
    <row r="92" spans="1:4" ht="13.5" thickBot="1">
      <c r="A92" s="59" t="s">
        <v>117</v>
      </c>
      <c r="B92" s="60" t="s">
        <v>494</v>
      </c>
      <c r="C92" s="60" t="s">
        <v>81</v>
      </c>
      <c r="D92" s="33"/>
    </row>
    <row r="93" spans="1:4" ht="12.75">
      <c r="A93" s="55" t="s">
        <v>106</v>
      </c>
      <c r="B93" s="56" t="s">
        <v>487</v>
      </c>
      <c r="C93" s="56" t="s">
        <v>81</v>
      </c>
      <c r="D93" s="30" t="s">
        <v>69</v>
      </c>
    </row>
    <row r="94" spans="1:4" ht="12.75">
      <c r="A94" s="58" t="s">
        <v>108</v>
      </c>
      <c r="B94" s="42" t="s">
        <v>489</v>
      </c>
      <c r="C94" s="42" t="s">
        <v>81</v>
      </c>
      <c r="D94" s="31" t="s">
        <v>490</v>
      </c>
    </row>
    <row r="95" spans="1:4" ht="12.75">
      <c r="A95" s="58" t="s">
        <v>110</v>
      </c>
      <c r="B95" s="42" t="s">
        <v>491</v>
      </c>
      <c r="C95" s="42" t="s">
        <v>81</v>
      </c>
      <c r="D95" s="31" t="s">
        <v>492</v>
      </c>
    </row>
    <row r="96" spans="1:4" ht="12.75">
      <c r="A96" s="58" t="s">
        <v>112</v>
      </c>
      <c r="B96" s="42" t="s">
        <v>14</v>
      </c>
      <c r="C96" s="42" t="s">
        <v>81</v>
      </c>
      <c r="D96" s="31" t="s">
        <v>171</v>
      </c>
    </row>
    <row r="97" spans="1:4" ht="12.75">
      <c r="A97" s="58" t="s">
        <v>115</v>
      </c>
      <c r="B97" s="42" t="s">
        <v>493</v>
      </c>
      <c r="C97" s="42" t="s">
        <v>81</v>
      </c>
      <c r="D97" s="32">
        <v>40817</v>
      </c>
    </row>
    <row r="98" spans="1:4" ht="13.5" thickBot="1">
      <c r="A98" s="59" t="s">
        <v>117</v>
      </c>
      <c r="B98" s="60" t="s">
        <v>494</v>
      </c>
      <c r="C98" s="60" t="s">
        <v>81</v>
      </c>
      <c r="D98" s="33"/>
    </row>
    <row r="99" spans="1:4" ht="12.75">
      <c r="A99" s="61" t="s">
        <v>172</v>
      </c>
      <c r="B99" s="62"/>
      <c r="C99" s="62"/>
      <c r="D99" s="63"/>
    </row>
    <row r="100" spans="1:4" ht="12.75">
      <c r="A100" s="42" t="s">
        <v>119</v>
      </c>
      <c r="B100" s="42" t="s">
        <v>173</v>
      </c>
      <c r="C100" s="42" t="s">
        <v>81</v>
      </c>
      <c r="D100" s="38" t="str">
        <f>ХарактеристДома!F76</f>
        <v>централизованная</v>
      </c>
    </row>
    <row r="101" spans="1:4" ht="12.75">
      <c r="A101" s="42" t="s">
        <v>121</v>
      </c>
      <c r="B101" s="42" t="s">
        <v>174</v>
      </c>
      <c r="C101" s="42" t="s">
        <v>308</v>
      </c>
      <c r="D101" s="132">
        <v>1</v>
      </c>
    </row>
    <row r="102" spans="1:4" ht="12.75">
      <c r="A102" s="44" t="s">
        <v>175</v>
      </c>
      <c r="B102" s="45"/>
      <c r="C102" s="45"/>
      <c r="D102" s="46"/>
    </row>
    <row r="103" spans="1:4" ht="12.75">
      <c r="A103" s="42" t="s">
        <v>123</v>
      </c>
      <c r="B103" s="42" t="s">
        <v>176</v>
      </c>
      <c r="C103" s="42" t="s">
        <v>81</v>
      </c>
      <c r="D103" s="38" t="str">
        <f>ХарактеристДома!F63</f>
        <v>центральное</v>
      </c>
    </row>
    <row r="104" spans="1:4" ht="12.75">
      <c r="A104" s="44" t="s">
        <v>177</v>
      </c>
      <c r="B104" s="45"/>
      <c r="C104" s="45"/>
      <c r="D104" s="46"/>
    </row>
    <row r="105" spans="1:4" ht="12.75">
      <c r="A105" s="42" t="s">
        <v>125</v>
      </c>
      <c r="B105" s="42" t="s">
        <v>178</v>
      </c>
      <c r="C105" s="42" t="s">
        <v>81</v>
      </c>
      <c r="D105" s="38" t="str">
        <f>ХарактеристДома!F67</f>
        <v>централизованная</v>
      </c>
    </row>
    <row r="106" spans="1:4" ht="12.75">
      <c r="A106" s="44" t="s">
        <v>179</v>
      </c>
      <c r="B106" s="45"/>
      <c r="C106" s="45"/>
      <c r="D106" s="46"/>
    </row>
    <row r="107" spans="1:4" ht="12.75">
      <c r="A107" s="42" t="s">
        <v>127</v>
      </c>
      <c r="B107" s="42" t="s">
        <v>180</v>
      </c>
      <c r="C107" s="64" t="s">
        <v>81</v>
      </c>
      <c r="D107" s="65" t="str">
        <f>ХарактеристДома!F70</f>
        <v>централизованная</v>
      </c>
    </row>
    <row r="108" spans="1:4" ht="12.75">
      <c r="A108" s="44" t="s">
        <v>181</v>
      </c>
      <c r="B108" s="45"/>
      <c r="C108" s="45"/>
      <c r="D108" s="46"/>
    </row>
    <row r="109" spans="1:4" ht="12.75">
      <c r="A109" s="42" t="s">
        <v>129</v>
      </c>
      <c r="B109" s="42" t="s">
        <v>182</v>
      </c>
      <c r="C109" s="42" t="s">
        <v>81</v>
      </c>
      <c r="D109" s="38" t="str">
        <f>ХарактеристДома!F73</f>
        <v>централизованная</v>
      </c>
    </row>
    <row r="110" spans="1:4" ht="12.75">
      <c r="A110" s="42" t="s">
        <v>131</v>
      </c>
      <c r="B110" s="42" t="s">
        <v>183</v>
      </c>
      <c r="C110" s="42" t="s">
        <v>184</v>
      </c>
      <c r="D110" s="38"/>
    </row>
    <row r="111" spans="1:4" ht="12.75">
      <c r="A111" s="44" t="s">
        <v>185</v>
      </c>
      <c r="B111" s="45"/>
      <c r="C111" s="45"/>
      <c r="D111" s="46"/>
    </row>
    <row r="112" spans="1:4" ht="15.75">
      <c r="A112" s="42" t="s">
        <v>133</v>
      </c>
      <c r="B112" s="64" t="s">
        <v>186</v>
      </c>
      <c r="C112" s="48" t="s">
        <v>81</v>
      </c>
      <c r="D112" s="38" t="str">
        <f>ХарактеристДома!F79</f>
        <v>централизованная</v>
      </c>
    </row>
    <row r="113" spans="1:4" ht="12.75">
      <c r="A113" s="64"/>
      <c r="B113" s="66" t="s">
        <v>187</v>
      </c>
      <c r="C113" s="66"/>
      <c r="D113" s="65"/>
    </row>
    <row r="114" spans="1:4" ht="12.75">
      <c r="A114" s="67" t="s">
        <v>135</v>
      </c>
      <c r="B114" s="68" t="s">
        <v>188</v>
      </c>
      <c r="C114" s="69"/>
      <c r="D114" s="133" t="s">
        <v>189</v>
      </c>
    </row>
    <row r="115" spans="1:4" ht="12.75">
      <c r="A115" s="44" t="s">
        <v>190</v>
      </c>
      <c r="B115" s="45"/>
      <c r="C115" s="45"/>
      <c r="D115" s="46"/>
    </row>
    <row r="116" spans="1:4" ht="15.75">
      <c r="A116" s="42" t="s">
        <v>138</v>
      </c>
      <c r="B116" s="42" t="s">
        <v>191</v>
      </c>
      <c r="C116" s="36" t="s">
        <v>81</v>
      </c>
      <c r="D116" s="38" t="s">
        <v>303</v>
      </c>
    </row>
    <row r="117" spans="1:4" ht="12.75">
      <c r="A117" s="44" t="s">
        <v>192</v>
      </c>
      <c r="B117" s="45"/>
      <c r="C117" s="45"/>
      <c r="D117" s="46"/>
    </row>
    <row r="118" spans="1:4" ht="15.75">
      <c r="A118" s="42" t="s">
        <v>140</v>
      </c>
      <c r="B118" s="70" t="s">
        <v>193</v>
      </c>
      <c r="C118" s="36" t="s">
        <v>81</v>
      </c>
      <c r="D118" s="38" t="s">
        <v>194</v>
      </c>
    </row>
    <row r="119" spans="1:4" ht="12.75">
      <c r="A119" s="44" t="s">
        <v>195</v>
      </c>
      <c r="B119" s="45"/>
      <c r="C119" s="45"/>
      <c r="D119" s="46"/>
    </row>
    <row r="120" spans="1:4" ht="15.75">
      <c r="A120" s="42" t="s">
        <v>142</v>
      </c>
      <c r="B120" s="70" t="s">
        <v>196</v>
      </c>
      <c r="C120" s="36" t="s">
        <v>81</v>
      </c>
      <c r="D120" s="3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86" t="s">
        <v>279</v>
      </c>
      <c r="B1" s="486"/>
      <c r="C1" s="486"/>
      <c r="D1" s="486"/>
      <c r="E1" s="486"/>
      <c r="F1" s="486"/>
    </row>
    <row r="2" spans="1:6" ht="14.25">
      <c r="A2" s="486" t="s">
        <v>280</v>
      </c>
      <c r="B2" s="486"/>
      <c r="C2" s="486"/>
      <c r="D2" s="486"/>
      <c r="E2" s="486"/>
      <c r="F2" s="486"/>
    </row>
    <row r="3" spans="1:6" ht="28.5" customHeight="1">
      <c r="A3" s="16" t="s">
        <v>281</v>
      </c>
      <c r="B3" s="487" t="s">
        <v>282</v>
      </c>
      <c r="C3" s="488"/>
      <c r="D3" s="489" t="s">
        <v>283</v>
      </c>
      <c r="E3" s="490"/>
      <c r="F3" s="17" t="s">
        <v>284</v>
      </c>
    </row>
    <row r="4" spans="1:6" ht="25.5">
      <c r="A4" s="485" t="s">
        <v>285</v>
      </c>
      <c r="B4" s="485"/>
      <c r="C4" s="485"/>
      <c r="D4" s="18" t="s">
        <v>286</v>
      </c>
      <c r="E4" s="19" t="s">
        <v>287</v>
      </c>
      <c r="F4" s="18" t="s">
        <v>288</v>
      </c>
    </row>
    <row r="5" spans="1:6" ht="12.75">
      <c r="A5" s="472" t="s">
        <v>289</v>
      </c>
      <c r="B5" s="472"/>
      <c r="C5" s="472"/>
      <c r="D5" s="20" t="s">
        <v>290</v>
      </c>
      <c r="E5" s="20">
        <v>1</v>
      </c>
      <c r="F5" s="20" t="s">
        <v>291</v>
      </c>
    </row>
    <row r="6" spans="1:6" ht="12.75">
      <c r="A6" s="472" t="s">
        <v>292</v>
      </c>
      <c r="B6" s="472"/>
      <c r="C6" s="472"/>
      <c r="D6" s="20" t="s">
        <v>293</v>
      </c>
      <c r="E6" s="20">
        <v>2</v>
      </c>
      <c r="F6" s="20">
        <v>35</v>
      </c>
    </row>
    <row r="7" spans="1:6" ht="12.75">
      <c r="A7" s="472" t="s">
        <v>294</v>
      </c>
      <c r="B7" s="472"/>
      <c r="C7" s="472"/>
      <c r="D7" s="20" t="s">
        <v>295</v>
      </c>
      <c r="E7" s="20">
        <v>3</v>
      </c>
      <c r="F7" s="21">
        <v>19701000</v>
      </c>
    </row>
    <row r="8" spans="1:6" ht="12.75">
      <c r="A8" s="472" t="s">
        <v>296</v>
      </c>
      <c r="B8" s="472"/>
      <c r="C8" s="472"/>
      <c r="D8" s="20" t="s">
        <v>290</v>
      </c>
      <c r="E8" s="20">
        <v>4</v>
      </c>
      <c r="F8" s="20" t="s">
        <v>297</v>
      </c>
    </row>
    <row r="9" spans="1:6" ht="12.75">
      <c r="A9" s="472" t="s">
        <v>298</v>
      </c>
      <c r="B9" s="472"/>
      <c r="C9" s="472"/>
      <c r="D9" s="20" t="s">
        <v>290</v>
      </c>
      <c r="E9" s="20">
        <v>5</v>
      </c>
      <c r="F9" s="20">
        <v>1393</v>
      </c>
    </row>
    <row r="10" spans="1:7" ht="12.75">
      <c r="A10" s="481" t="s">
        <v>299</v>
      </c>
      <c r="B10" s="482"/>
      <c r="C10" s="483"/>
      <c r="D10" s="20" t="s">
        <v>290</v>
      </c>
      <c r="E10" s="20">
        <v>6</v>
      </c>
      <c r="F10" s="22" t="s">
        <v>300</v>
      </c>
      <c r="G10" s="23">
        <v>8143</v>
      </c>
    </row>
    <row r="11" spans="1:6" ht="12.75">
      <c r="A11" s="473" t="s">
        <v>301</v>
      </c>
      <c r="B11" s="484" t="s">
        <v>302</v>
      </c>
      <c r="C11" s="484"/>
      <c r="D11" s="20" t="s">
        <v>290</v>
      </c>
      <c r="E11" s="20">
        <v>7</v>
      </c>
      <c r="F11" s="20" t="s">
        <v>303</v>
      </c>
    </row>
    <row r="12" spans="1:6" ht="12.75">
      <c r="A12" s="473"/>
      <c r="B12" s="484" t="s">
        <v>304</v>
      </c>
      <c r="C12" s="484"/>
      <c r="D12" s="20" t="s">
        <v>305</v>
      </c>
      <c r="E12" s="20">
        <v>8</v>
      </c>
      <c r="F12" s="20" t="s">
        <v>306</v>
      </c>
    </row>
    <row r="13" spans="1:6" ht="12.75">
      <c r="A13" s="473"/>
      <c r="B13" s="484" t="s">
        <v>307</v>
      </c>
      <c r="C13" s="484"/>
      <c r="D13" s="20" t="s">
        <v>308</v>
      </c>
      <c r="E13" s="20">
        <v>9</v>
      </c>
      <c r="F13" s="20">
        <v>163</v>
      </c>
    </row>
    <row r="14" spans="1:6" ht="12.75">
      <c r="A14" s="473"/>
      <c r="B14" s="484" t="s">
        <v>309</v>
      </c>
      <c r="C14" s="484"/>
      <c r="D14" s="20" t="s">
        <v>308</v>
      </c>
      <c r="E14" s="20">
        <v>10</v>
      </c>
      <c r="F14" s="20">
        <v>402</v>
      </c>
    </row>
    <row r="15" spans="1:6" ht="12.75">
      <c r="A15" s="473"/>
      <c r="B15" s="484" t="s">
        <v>310</v>
      </c>
      <c r="C15" s="484"/>
      <c r="D15" s="20" t="s">
        <v>308</v>
      </c>
      <c r="E15" s="20">
        <v>11</v>
      </c>
      <c r="F15" s="20">
        <v>166</v>
      </c>
    </row>
    <row r="16" spans="1:6" ht="12.75">
      <c r="A16" s="473"/>
      <c r="B16" s="484" t="s">
        <v>311</v>
      </c>
      <c r="C16" s="484"/>
      <c r="D16" s="20" t="s">
        <v>312</v>
      </c>
      <c r="E16" s="20">
        <v>12</v>
      </c>
      <c r="F16" s="20">
        <f>F17+F21+F22</f>
        <v>10909</v>
      </c>
    </row>
    <row r="17" spans="1:6" ht="12.75">
      <c r="A17" s="473"/>
      <c r="B17" s="480" t="s">
        <v>313</v>
      </c>
      <c r="C17" s="24" t="s">
        <v>314</v>
      </c>
      <c r="D17" s="20" t="s">
        <v>312</v>
      </c>
      <c r="E17" s="20">
        <v>13</v>
      </c>
      <c r="F17" s="20">
        <v>9142.4</v>
      </c>
    </row>
    <row r="18" spans="1:6" ht="12.75">
      <c r="A18" s="473"/>
      <c r="B18" s="480"/>
      <c r="C18" s="24" t="s">
        <v>315</v>
      </c>
      <c r="D18" s="20" t="s">
        <v>312</v>
      </c>
      <c r="E18" s="20">
        <v>14</v>
      </c>
      <c r="F18" s="20">
        <f>F17-F19</f>
        <v>8334.1</v>
      </c>
    </row>
    <row r="19" spans="1:6" ht="12.75">
      <c r="A19" s="473"/>
      <c r="B19" s="480"/>
      <c r="C19" s="24" t="s">
        <v>316</v>
      </c>
      <c r="D19" s="20" t="s">
        <v>312</v>
      </c>
      <c r="E19" s="20">
        <v>15</v>
      </c>
      <c r="F19" s="20">
        <v>808.3</v>
      </c>
    </row>
    <row r="20" spans="1:6" ht="12.75">
      <c r="A20" s="473"/>
      <c r="B20" s="480"/>
      <c r="C20" s="24" t="s">
        <v>317</v>
      </c>
      <c r="D20" s="20" t="s">
        <v>312</v>
      </c>
      <c r="E20" s="20">
        <v>16</v>
      </c>
      <c r="F20" s="20">
        <v>0</v>
      </c>
    </row>
    <row r="21" spans="1:6" ht="12.75">
      <c r="A21" s="473"/>
      <c r="B21" s="479" t="s">
        <v>318</v>
      </c>
      <c r="C21" s="474"/>
      <c r="D21" s="20" t="s">
        <v>312</v>
      </c>
      <c r="E21" s="20">
        <v>17</v>
      </c>
      <c r="F21" s="20">
        <v>1063.9</v>
      </c>
    </row>
    <row r="22" spans="1:6" ht="12.75">
      <c r="A22" s="473"/>
      <c r="B22" s="479" t="s">
        <v>319</v>
      </c>
      <c r="C22" s="474"/>
      <c r="D22" s="20" t="s">
        <v>312</v>
      </c>
      <c r="E22" s="20">
        <v>18</v>
      </c>
      <c r="F22" s="20">
        <v>702.7</v>
      </c>
    </row>
    <row r="23" spans="1:6" ht="12.75">
      <c r="A23" s="473"/>
      <c r="B23" s="479" t="s">
        <v>320</v>
      </c>
      <c r="C23" s="474"/>
      <c r="D23" s="20" t="s">
        <v>308</v>
      </c>
      <c r="E23" s="20">
        <v>19</v>
      </c>
      <c r="F23" s="20">
        <v>10</v>
      </c>
    </row>
    <row r="24" spans="1:6" ht="12.75">
      <c r="A24" s="473"/>
      <c r="B24" s="479" t="s">
        <v>321</v>
      </c>
      <c r="C24" s="474"/>
      <c r="D24" s="20" t="s">
        <v>308</v>
      </c>
      <c r="E24" s="20">
        <v>20</v>
      </c>
      <c r="F24" s="20">
        <v>4</v>
      </c>
    </row>
    <row r="25" spans="1:6" ht="12.75">
      <c r="A25" s="473"/>
      <c r="B25" s="479" t="s">
        <v>322</v>
      </c>
      <c r="C25" s="474"/>
      <c r="D25" s="20" t="s">
        <v>323</v>
      </c>
      <c r="E25" s="20">
        <v>21</v>
      </c>
      <c r="F25" s="20">
        <v>1990</v>
      </c>
    </row>
    <row r="26" spans="1:6" ht="12.75">
      <c r="A26" s="473"/>
      <c r="B26" s="479" t="s">
        <v>324</v>
      </c>
      <c r="C26" s="474"/>
      <c r="D26" s="20" t="s">
        <v>323</v>
      </c>
      <c r="E26" s="20">
        <v>22</v>
      </c>
      <c r="F26" s="20" t="s">
        <v>325</v>
      </c>
    </row>
    <row r="27" spans="1:6" ht="12.75">
      <c r="A27" s="473"/>
      <c r="B27" s="479" t="s">
        <v>326</v>
      </c>
      <c r="C27" s="474"/>
      <c r="D27" s="20" t="s">
        <v>323</v>
      </c>
      <c r="E27" s="20">
        <v>23</v>
      </c>
      <c r="F27" s="20">
        <v>2011</v>
      </c>
    </row>
    <row r="28" spans="1:6" ht="12.75">
      <c r="A28" s="473"/>
      <c r="B28" s="479" t="s">
        <v>327</v>
      </c>
      <c r="C28" s="474"/>
      <c r="D28" s="20" t="s">
        <v>328</v>
      </c>
      <c r="E28" s="20">
        <v>24</v>
      </c>
      <c r="F28" s="20" t="s">
        <v>329</v>
      </c>
    </row>
    <row r="29" spans="1:6" ht="12.75">
      <c r="A29" s="473"/>
      <c r="B29" s="475" t="s">
        <v>330</v>
      </c>
      <c r="C29" s="24" t="s">
        <v>331</v>
      </c>
      <c r="D29" s="20" t="s">
        <v>332</v>
      </c>
      <c r="E29" s="20">
        <v>25</v>
      </c>
      <c r="F29" s="20">
        <v>14</v>
      </c>
    </row>
    <row r="30" spans="1:6" ht="12.75">
      <c r="A30" s="473"/>
      <c r="B30" s="476"/>
      <c r="C30" s="24" t="s">
        <v>333</v>
      </c>
      <c r="D30" s="20" t="s">
        <v>332</v>
      </c>
      <c r="E30" s="20">
        <v>26</v>
      </c>
      <c r="F30" s="20">
        <v>10</v>
      </c>
    </row>
    <row r="31" spans="1:6" ht="12.75">
      <c r="A31" s="473"/>
      <c r="B31" s="476"/>
      <c r="C31" s="24" t="s">
        <v>334</v>
      </c>
      <c r="D31" s="20" t="s">
        <v>332</v>
      </c>
      <c r="E31" s="20">
        <v>27</v>
      </c>
      <c r="F31" s="20">
        <v>10</v>
      </c>
    </row>
    <row r="32" spans="1:6" ht="12.75">
      <c r="A32" s="473"/>
      <c r="B32" s="477"/>
      <c r="C32" s="24" t="s">
        <v>335</v>
      </c>
      <c r="D32" s="20" t="s">
        <v>332</v>
      </c>
      <c r="E32" s="20">
        <v>28</v>
      </c>
      <c r="F32" s="20">
        <v>10</v>
      </c>
    </row>
    <row r="33" spans="1:6" ht="12.75">
      <c r="A33" s="473"/>
      <c r="B33" s="479" t="s">
        <v>336</v>
      </c>
      <c r="C33" s="474"/>
      <c r="D33" s="20" t="s">
        <v>337</v>
      </c>
      <c r="E33" s="20">
        <v>29</v>
      </c>
      <c r="F33" s="20" t="s">
        <v>338</v>
      </c>
    </row>
    <row r="34" spans="1:6" ht="12.75">
      <c r="A34" s="478" t="s">
        <v>339</v>
      </c>
      <c r="B34" s="473" t="s">
        <v>366</v>
      </c>
      <c r="C34" s="25" t="s">
        <v>331</v>
      </c>
      <c r="D34" s="20" t="s">
        <v>312</v>
      </c>
      <c r="E34" s="20">
        <v>30</v>
      </c>
      <c r="F34" s="20">
        <f>5441.05+371.04</f>
        <v>5812.09</v>
      </c>
    </row>
    <row r="35" spans="1:6" ht="12.75">
      <c r="A35" s="478"/>
      <c r="B35" s="473"/>
      <c r="C35" s="25" t="s">
        <v>367</v>
      </c>
      <c r="D35" s="20" t="s">
        <v>312</v>
      </c>
      <c r="E35" s="20">
        <v>31</v>
      </c>
      <c r="F35" s="20">
        <v>341.03</v>
      </c>
    </row>
    <row r="36" spans="1:6" ht="12.75">
      <c r="A36" s="478"/>
      <c r="B36" s="473"/>
      <c r="C36" s="25" t="s">
        <v>368</v>
      </c>
      <c r="D36" s="20" t="s">
        <v>312</v>
      </c>
      <c r="E36" s="20">
        <v>32</v>
      </c>
      <c r="F36" s="20">
        <v>4431</v>
      </c>
    </row>
    <row r="37" spans="1:6" ht="12.75">
      <c r="A37" s="478"/>
      <c r="B37" s="473"/>
      <c r="C37" s="25" t="s">
        <v>369</v>
      </c>
      <c r="D37" s="20" t="s">
        <v>312</v>
      </c>
      <c r="E37" s="20">
        <v>33</v>
      </c>
      <c r="F37" s="20">
        <v>0</v>
      </c>
    </row>
    <row r="38" spans="1:6" ht="12.75">
      <c r="A38" s="478"/>
      <c r="B38" s="473"/>
      <c r="C38" s="25" t="s">
        <v>370</v>
      </c>
      <c r="D38" s="20" t="s">
        <v>312</v>
      </c>
      <c r="E38" s="20">
        <v>34</v>
      </c>
      <c r="F38" s="20">
        <v>0</v>
      </c>
    </row>
    <row r="39" spans="1:6" ht="12.75">
      <c r="A39" s="478"/>
      <c r="B39" s="473"/>
      <c r="C39" s="25" t="s">
        <v>371</v>
      </c>
      <c r="D39" s="20" t="s">
        <v>312</v>
      </c>
      <c r="E39" s="20">
        <v>35</v>
      </c>
      <c r="F39" s="20">
        <v>0</v>
      </c>
    </row>
    <row r="40" spans="1:6" ht="12.75">
      <c r="A40" s="478"/>
      <c r="B40" s="473"/>
      <c r="C40" s="25" t="s">
        <v>372</v>
      </c>
      <c r="D40" s="20" t="s">
        <v>312</v>
      </c>
      <c r="E40" s="20">
        <v>36</v>
      </c>
      <c r="F40" s="20">
        <v>0</v>
      </c>
    </row>
    <row r="41" spans="1:6" ht="12.75">
      <c r="A41" s="478"/>
      <c r="B41" s="473"/>
      <c r="C41" s="25" t="s">
        <v>373</v>
      </c>
      <c r="D41" s="20" t="s">
        <v>312</v>
      </c>
      <c r="E41" s="20">
        <v>37</v>
      </c>
      <c r="F41" s="20">
        <v>0</v>
      </c>
    </row>
    <row r="42" spans="1:6" ht="12.75">
      <c r="A42" s="478"/>
      <c r="B42" s="473"/>
      <c r="C42" s="25" t="s">
        <v>374</v>
      </c>
      <c r="D42" s="20" t="s">
        <v>312</v>
      </c>
      <c r="E42" s="20">
        <v>38</v>
      </c>
      <c r="F42" s="20">
        <v>0</v>
      </c>
    </row>
    <row r="43" spans="1:6" ht="12.75">
      <c r="A43" s="478"/>
      <c r="B43" s="473"/>
      <c r="C43" s="25" t="s">
        <v>375</v>
      </c>
      <c r="D43" s="20" t="s">
        <v>312</v>
      </c>
      <c r="E43" s="20">
        <v>39</v>
      </c>
      <c r="F43" s="20">
        <v>0</v>
      </c>
    </row>
    <row r="44" spans="1:6" ht="12.75">
      <c r="A44" s="478"/>
      <c r="B44" s="473"/>
      <c r="C44" s="25" t="s">
        <v>376</v>
      </c>
      <c r="D44" s="20" t="s">
        <v>312</v>
      </c>
      <c r="E44" s="20">
        <v>40</v>
      </c>
      <c r="F44" s="20">
        <f>169.65+85.09</f>
        <v>254.74</v>
      </c>
    </row>
    <row r="45" spans="1:6" ht="12.75">
      <c r="A45" s="478"/>
      <c r="B45" s="473"/>
      <c r="C45" s="25" t="s">
        <v>377</v>
      </c>
      <c r="D45" s="20" t="s">
        <v>312</v>
      </c>
      <c r="E45" s="20">
        <v>41</v>
      </c>
      <c r="F45" s="20">
        <v>60.48</v>
      </c>
    </row>
    <row r="46" spans="1:6" ht="12.75">
      <c r="A46" s="478"/>
      <c r="B46" s="473"/>
      <c r="C46" s="25" t="s">
        <v>378</v>
      </c>
      <c r="D46" s="20" t="s">
        <v>312</v>
      </c>
      <c r="E46" s="20">
        <v>42</v>
      </c>
      <c r="F46" s="20">
        <v>0</v>
      </c>
    </row>
    <row r="47" spans="1:6" ht="12.75">
      <c r="A47" s="478"/>
      <c r="B47" s="473"/>
      <c r="C47" s="25" t="s">
        <v>379</v>
      </c>
      <c r="D47" s="20" t="s">
        <v>312</v>
      </c>
      <c r="E47" s="20">
        <v>43</v>
      </c>
      <c r="F47" s="20">
        <f>750.6+35.9</f>
        <v>786.5</v>
      </c>
    </row>
    <row r="48" spans="1:6" ht="12.75">
      <c r="A48" s="478"/>
      <c r="B48" s="473"/>
      <c r="C48" s="25" t="s">
        <v>380</v>
      </c>
      <c r="D48" s="20" t="s">
        <v>312</v>
      </c>
      <c r="E48" s="20">
        <v>44</v>
      </c>
      <c r="F48" s="20">
        <v>180</v>
      </c>
    </row>
    <row r="49" spans="1:6" ht="12.75">
      <c r="A49" s="478"/>
      <c r="B49" s="474" t="s">
        <v>381</v>
      </c>
      <c r="C49" s="474"/>
      <c r="D49" s="20" t="s">
        <v>323</v>
      </c>
      <c r="E49" s="20">
        <v>45</v>
      </c>
      <c r="F49" s="20" t="s">
        <v>325</v>
      </c>
    </row>
    <row r="50" spans="1:6" ht="12.75">
      <c r="A50" s="478" t="s">
        <v>382</v>
      </c>
      <c r="B50" s="473" t="s">
        <v>383</v>
      </c>
      <c r="C50" s="25" t="s">
        <v>331</v>
      </c>
      <c r="D50" s="20" t="s">
        <v>312</v>
      </c>
      <c r="E50" s="20">
        <v>46</v>
      </c>
      <c r="F50" s="20">
        <v>1688.3</v>
      </c>
    </row>
    <row r="51" spans="1:6" ht="12.75">
      <c r="A51" s="478"/>
      <c r="B51" s="473"/>
      <c r="C51" s="25" t="s">
        <v>384</v>
      </c>
      <c r="D51" s="20" t="s">
        <v>312</v>
      </c>
      <c r="E51" s="20">
        <v>47</v>
      </c>
      <c r="F51" s="20">
        <v>0</v>
      </c>
    </row>
    <row r="52" spans="1:6" ht="12.75">
      <c r="A52" s="478"/>
      <c r="B52" s="473"/>
      <c r="C52" s="25" t="s">
        <v>385</v>
      </c>
      <c r="D52" s="20" t="s">
        <v>312</v>
      </c>
      <c r="E52" s="20">
        <v>48</v>
      </c>
      <c r="F52" s="20">
        <v>0</v>
      </c>
    </row>
    <row r="53" spans="1:6" ht="12.75">
      <c r="A53" s="478"/>
      <c r="B53" s="473"/>
      <c r="C53" s="25" t="s">
        <v>386</v>
      </c>
      <c r="D53" s="20" t="s">
        <v>312</v>
      </c>
      <c r="E53" s="20">
        <v>49</v>
      </c>
      <c r="F53" s="20">
        <v>0</v>
      </c>
    </row>
    <row r="54" spans="1:6" ht="12.75">
      <c r="A54" s="478"/>
      <c r="B54" s="473"/>
      <c r="C54" s="25" t="s">
        <v>387</v>
      </c>
      <c r="D54" s="20" t="s">
        <v>312</v>
      </c>
      <c r="E54" s="20">
        <v>50</v>
      </c>
      <c r="F54" s="20">
        <v>1688.3</v>
      </c>
    </row>
    <row r="55" spans="1:6" ht="12.75">
      <c r="A55" s="478"/>
      <c r="B55" s="474" t="s">
        <v>388</v>
      </c>
      <c r="C55" s="474"/>
      <c r="D55" s="20" t="s">
        <v>323</v>
      </c>
      <c r="E55" s="20">
        <v>51</v>
      </c>
      <c r="F55" s="20">
        <v>2008</v>
      </c>
    </row>
    <row r="56" spans="1:6" ht="12.75">
      <c r="A56" s="478" t="s">
        <v>389</v>
      </c>
      <c r="B56" s="474" t="s">
        <v>390</v>
      </c>
      <c r="C56" s="474"/>
      <c r="D56" s="20" t="s">
        <v>391</v>
      </c>
      <c r="E56" s="20">
        <v>52</v>
      </c>
      <c r="F56" s="20" t="s">
        <v>392</v>
      </c>
    </row>
    <row r="57" spans="1:6" ht="12.75">
      <c r="A57" s="478"/>
      <c r="B57" s="474" t="s">
        <v>393</v>
      </c>
      <c r="C57" s="474"/>
      <c r="D57" s="20" t="s">
        <v>394</v>
      </c>
      <c r="E57" s="20">
        <v>53</v>
      </c>
      <c r="F57" s="20">
        <v>0</v>
      </c>
    </row>
    <row r="58" spans="1:6" ht="12.75">
      <c r="A58" s="478"/>
      <c r="B58" s="474" t="s">
        <v>395</v>
      </c>
      <c r="C58" s="474"/>
      <c r="D58" s="20" t="s">
        <v>323</v>
      </c>
      <c r="E58" s="20">
        <v>54</v>
      </c>
      <c r="F58" s="20" t="s">
        <v>325</v>
      </c>
    </row>
    <row r="59" spans="1:6" ht="12.75">
      <c r="A59" s="478"/>
      <c r="B59" s="474" t="s">
        <v>396</v>
      </c>
      <c r="C59" s="474"/>
      <c r="D59" s="20" t="s">
        <v>394</v>
      </c>
      <c r="E59" s="20">
        <v>55</v>
      </c>
      <c r="F59" s="20">
        <v>1142.2</v>
      </c>
    </row>
    <row r="60" spans="1:6" ht="25.5">
      <c r="A60" s="478" t="s">
        <v>397</v>
      </c>
      <c r="B60" s="478"/>
      <c r="C60" s="26" t="s">
        <v>398</v>
      </c>
      <c r="D60" s="20" t="s">
        <v>323</v>
      </c>
      <c r="E60" s="20">
        <v>56</v>
      </c>
      <c r="F60" s="20" t="s">
        <v>325</v>
      </c>
    </row>
    <row r="61" spans="1:6" ht="12.75">
      <c r="A61" s="478" t="s">
        <v>399</v>
      </c>
      <c r="B61" s="474" t="s">
        <v>400</v>
      </c>
      <c r="C61" s="474"/>
      <c r="D61" s="20" t="s">
        <v>308</v>
      </c>
      <c r="E61" s="20">
        <v>57</v>
      </c>
      <c r="F61" s="20">
        <v>4</v>
      </c>
    </row>
    <row r="62" spans="1:6" ht="12.75">
      <c r="A62" s="478"/>
      <c r="B62" s="474" t="s">
        <v>401</v>
      </c>
      <c r="C62" s="474"/>
      <c r="D62" s="20" t="s">
        <v>323</v>
      </c>
      <c r="E62" s="20">
        <v>58</v>
      </c>
      <c r="F62" s="20" t="s">
        <v>325</v>
      </c>
    </row>
    <row r="63" spans="1:6" ht="12.75">
      <c r="A63" s="475" t="s">
        <v>402</v>
      </c>
      <c r="B63" s="474" t="s">
        <v>403</v>
      </c>
      <c r="C63" s="474"/>
      <c r="D63" s="20" t="s">
        <v>404</v>
      </c>
      <c r="E63" s="20">
        <v>59</v>
      </c>
      <c r="F63" s="20" t="s">
        <v>405</v>
      </c>
    </row>
    <row r="64" spans="1:6" ht="12.75">
      <c r="A64" s="476"/>
      <c r="B64" s="474" t="s">
        <v>406</v>
      </c>
      <c r="C64" s="474"/>
      <c r="D64" s="20" t="s">
        <v>308</v>
      </c>
      <c r="E64" s="20">
        <v>60</v>
      </c>
      <c r="F64" s="20">
        <v>2</v>
      </c>
    </row>
    <row r="65" spans="1:6" ht="12.75">
      <c r="A65" s="476"/>
      <c r="B65" s="474" t="s">
        <v>407</v>
      </c>
      <c r="C65" s="474"/>
      <c r="D65" s="20" t="s">
        <v>408</v>
      </c>
      <c r="E65" s="20">
        <v>61</v>
      </c>
      <c r="F65" s="20">
        <v>4652</v>
      </c>
    </row>
    <row r="66" spans="1:6" ht="12.75">
      <c r="A66" s="477"/>
      <c r="B66" s="474" t="s">
        <v>409</v>
      </c>
      <c r="C66" s="474"/>
      <c r="D66" s="20" t="s">
        <v>323</v>
      </c>
      <c r="E66" s="20">
        <v>62</v>
      </c>
      <c r="F66" s="20" t="s">
        <v>325</v>
      </c>
    </row>
    <row r="67" spans="1:6" ht="12.75">
      <c r="A67" s="473" t="s">
        <v>410</v>
      </c>
      <c r="B67" s="473"/>
      <c r="C67" s="25" t="s">
        <v>411</v>
      </c>
      <c r="D67" s="20" t="s">
        <v>412</v>
      </c>
      <c r="E67" s="20">
        <v>63</v>
      </c>
      <c r="F67" s="20" t="s">
        <v>413</v>
      </c>
    </row>
    <row r="68" spans="1:6" ht="12.75">
      <c r="A68" s="473"/>
      <c r="B68" s="473"/>
      <c r="C68" s="25" t="s">
        <v>414</v>
      </c>
      <c r="D68" s="20" t="s">
        <v>408</v>
      </c>
      <c r="E68" s="20">
        <v>64</v>
      </c>
      <c r="F68" s="20">
        <v>1316</v>
      </c>
    </row>
    <row r="69" spans="1:6" ht="12.75">
      <c r="A69" s="473"/>
      <c r="B69" s="473"/>
      <c r="C69" s="25" t="s">
        <v>415</v>
      </c>
      <c r="D69" s="20" t="s">
        <v>323</v>
      </c>
      <c r="E69" s="20">
        <v>65</v>
      </c>
      <c r="F69" s="20">
        <v>2011</v>
      </c>
    </row>
    <row r="70" spans="1:6" ht="12.75">
      <c r="A70" s="473"/>
      <c r="B70" s="473"/>
      <c r="C70" s="25" t="s">
        <v>416</v>
      </c>
      <c r="D70" s="20" t="s">
        <v>417</v>
      </c>
      <c r="E70" s="20">
        <v>66</v>
      </c>
      <c r="F70" s="20" t="s">
        <v>413</v>
      </c>
    </row>
    <row r="71" spans="1:6" ht="12.75">
      <c r="A71" s="473"/>
      <c r="B71" s="473"/>
      <c r="C71" s="25" t="s">
        <v>418</v>
      </c>
      <c r="D71" s="20" t="s">
        <v>408</v>
      </c>
      <c r="E71" s="20">
        <v>67</v>
      </c>
      <c r="F71" s="20">
        <v>709</v>
      </c>
    </row>
    <row r="72" spans="1:6" ht="12.75">
      <c r="A72" s="473"/>
      <c r="B72" s="473"/>
      <c r="C72" s="25" t="s">
        <v>419</v>
      </c>
      <c r="D72" s="20" t="s">
        <v>323</v>
      </c>
      <c r="E72" s="20">
        <v>68</v>
      </c>
      <c r="F72" s="20">
        <v>2011</v>
      </c>
    </row>
    <row r="73" spans="1:6" ht="12.75">
      <c r="A73" s="473" t="s">
        <v>420</v>
      </c>
      <c r="B73" s="473"/>
      <c r="C73" s="25" t="s">
        <v>421</v>
      </c>
      <c r="D73" s="20" t="s">
        <v>422</v>
      </c>
      <c r="E73" s="20">
        <v>69</v>
      </c>
      <c r="F73" s="20" t="s">
        <v>413</v>
      </c>
    </row>
    <row r="74" spans="1:6" ht="12.75">
      <c r="A74" s="473"/>
      <c r="B74" s="473"/>
      <c r="C74" s="25" t="s">
        <v>423</v>
      </c>
      <c r="D74" s="20" t="s">
        <v>408</v>
      </c>
      <c r="E74" s="20">
        <v>70</v>
      </c>
      <c r="F74" s="20">
        <v>937</v>
      </c>
    </row>
    <row r="75" spans="1:6" ht="12.75">
      <c r="A75" s="473"/>
      <c r="B75" s="473"/>
      <c r="C75" s="25" t="s">
        <v>419</v>
      </c>
      <c r="D75" s="20" t="s">
        <v>323</v>
      </c>
      <c r="E75" s="20">
        <v>71</v>
      </c>
      <c r="F75" s="20" t="s">
        <v>325</v>
      </c>
    </row>
    <row r="76" spans="1:6" ht="12.75">
      <c r="A76" s="473" t="s">
        <v>424</v>
      </c>
      <c r="B76" s="473"/>
      <c r="C76" s="25" t="s">
        <v>425</v>
      </c>
      <c r="D76" s="20" t="s">
        <v>426</v>
      </c>
      <c r="E76" s="20">
        <v>72</v>
      </c>
      <c r="F76" s="20" t="s">
        <v>413</v>
      </c>
    </row>
    <row r="77" spans="1:6" ht="12.75">
      <c r="A77" s="473"/>
      <c r="B77" s="473"/>
      <c r="C77" s="25" t="s">
        <v>427</v>
      </c>
      <c r="D77" s="20" t="s">
        <v>408</v>
      </c>
      <c r="E77" s="20">
        <v>73</v>
      </c>
      <c r="F77" s="20">
        <v>2250</v>
      </c>
    </row>
    <row r="78" spans="1:6" ht="12.75">
      <c r="A78" s="473"/>
      <c r="B78" s="473"/>
      <c r="C78" s="25" t="s">
        <v>419</v>
      </c>
      <c r="D78" s="20" t="s">
        <v>323</v>
      </c>
      <c r="E78" s="20">
        <v>74</v>
      </c>
      <c r="F78" s="20" t="s">
        <v>325</v>
      </c>
    </row>
    <row r="79" spans="1:6" ht="12.75">
      <c r="A79" s="473" t="s">
        <v>428</v>
      </c>
      <c r="B79" s="473"/>
      <c r="C79" s="25" t="s">
        <v>429</v>
      </c>
      <c r="D79" s="20" t="s">
        <v>430</v>
      </c>
      <c r="E79" s="20">
        <v>75</v>
      </c>
      <c r="F79" s="20" t="s">
        <v>413</v>
      </c>
    </row>
    <row r="80" spans="1:6" ht="12.75">
      <c r="A80" s="473"/>
      <c r="B80" s="473"/>
      <c r="C80" s="25" t="s">
        <v>467</v>
      </c>
      <c r="D80" s="20" t="s">
        <v>408</v>
      </c>
      <c r="E80" s="20">
        <v>76</v>
      </c>
      <c r="F80" s="20">
        <f>81.8+1115</f>
        <v>1196.8</v>
      </c>
    </row>
    <row r="81" spans="1:6" ht="12.75">
      <c r="A81" s="473"/>
      <c r="B81" s="473"/>
      <c r="C81" s="25" t="s">
        <v>468</v>
      </c>
      <c r="D81" s="20" t="s">
        <v>408</v>
      </c>
      <c r="E81" s="20">
        <v>77</v>
      </c>
      <c r="F81" s="20">
        <v>0</v>
      </c>
    </row>
    <row r="82" spans="1:6" ht="12.75">
      <c r="A82" s="473"/>
      <c r="B82" s="473"/>
      <c r="C82" s="25" t="s">
        <v>419</v>
      </c>
      <c r="D82" s="20" t="s">
        <v>323</v>
      </c>
      <c r="E82" s="20">
        <v>78</v>
      </c>
      <c r="F82" s="20" t="s">
        <v>325</v>
      </c>
    </row>
    <row r="83" spans="1:6" ht="12.75">
      <c r="A83" s="473" t="s">
        <v>469</v>
      </c>
      <c r="B83" s="473" t="s">
        <v>470</v>
      </c>
      <c r="C83" s="25" t="s">
        <v>314</v>
      </c>
      <c r="D83" s="20" t="s">
        <v>308</v>
      </c>
      <c r="E83" s="20">
        <v>79</v>
      </c>
      <c r="F83" s="20">
        <v>4</v>
      </c>
    </row>
    <row r="84" spans="1:6" ht="12.75">
      <c r="A84" s="473"/>
      <c r="B84" s="473"/>
      <c r="C84" s="25" t="s">
        <v>471</v>
      </c>
      <c r="D84" s="20" t="s">
        <v>308</v>
      </c>
      <c r="E84" s="20">
        <v>80</v>
      </c>
      <c r="F84" s="20">
        <v>0</v>
      </c>
    </row>
    <row r="85" spans="1:6" ht="12.75">
      <c r="A85" s="473"/>
      <c r="B85" s="473"/>
      <c r="C85" s="25" t="s">
        <v>472</v>
      </c>
      <c r="D85" s="20" t="s">
        <v>308</v>
      </c>
      <c r="E85" s="20">
        <v>81</v>
      </c>
      <c r="F85" s="20">
        <v>0</v>
      </c>
    </row>
    <row r="86" spans="1:6" ht="12.75">
      <c r="A86" s="473"/>
      <c r="B86" s="473"/>
      <c r="C86" s="25" t="s">
        <v>473</v>
      </c>
      <c r="D86" s="20" t="s">
        <v>308</v>
      </c>
      <c r="E86" s="20">
        <v>82</v>
      </c>
      <c r="F86" s="20">
        <v>0</v>
      </c>
    </row>
    <row r="87" spans="1:6" ht="12.75">
      <c r="A87" s="473"/>
      <c r="B87" s="473"/>
      <c r="C87" s="25" t="s">
        <v>474</v>
      </c>
      <c r="D87" s="20" t="s">
        <v>308</v>
      </c>
      <c r="E87" s="20">
        <v>83</v>
      </c>
      <c r="F87" s="20">
        <v>0</v>
      </c>
    </row>
    <row r="88" spans="1:6" ht="12.75">
      <c r="A88" s="473"/>
      <c r="B88" s="473"/>
      <c r="C88" s="25" t="s">
        <v>475</v>
      </c>
      <c r="D88" s="20" t="s">
        <v>308</v>
      </c>
      <c r="E88" s="20">
        <v>84</v>
      </c>
      <c r="F88" s="20">
        <v>4</v>
      </c>
    </row>
    <row r="89" spans="1:6" ht="12.75">
      <c r="A89" s="473"/>
      <c r="B89" s="473"/>
      <c r="C89" s="25" t="s">
        <v>476</v>
      </c>
      <c r="D89" s="20" t="s">
        <v>308</v>
      </c>
      <c r="E89" s="20">
        <v>85</v>
      </c>
      <c r="F89" s="20">
        <v>0</v>
      </c>
    </row>
    <row r="90" spans="1:6" ht="12.75">
      <c r="A90" s="473"/>
      <c r="B90" s="473"/>
      <c r="C90" s="25" t="s">
        <v>477</v>
      </c>
      <c r="D90" s="20" t="s">
        <v>308</v>
      </c>
      <c r="E90" s="20">
        <v>86</v>
      </c>
      <c r="F90" s="20">
        <v>0</v>
      </c>
    </row>
    <row r="91" spans="1:6" ht="12.75">
      <c r="A91" s="473"/>
      <c r="B91" s="473" t="s">
        <v>478</v>
      </c>
      <c r="C91" s="473"/>
      <c r="D91" s="20" t="s">
        <v>308</v>
      </c>
      <c r="E91" s="20">
        <v>87</v>
      </c>
      <c r="F91" s="20">
        <v>10</v>
      </c>
    </row>
    <row r="92" spans="1:6" ht="12.75">
      <c r="A92" s="473"/>
      <c r="B92" s="474" t="s">
        <v>479</v>
      </c>
      <c r="C92" s="474"/>
      <c r="D92" s="20" t="s">
        <v>323</v>
      </c>
      <c r="E92" s="20">
        <v>88</v>
      </c>
      <c r="F92" s="20" t="s">
        <v>325</v>
      </c>
    </row>
    <row r="93" spans="1:6" ht="12.75">
      <c r="A93" s="472" t="s">
        <v>480</v>
      </c>
      <c r="B93" s="472"/>
      <c r="C93" s="472"/>
      <c r="D93" s="20" t="s">
        <v>481</v>
      </c>
      <c r="E93" s="20">
        <v>89</v>
      </c>
      <c r="F93" s="20" t="s">
        <v>482</v>
      </c>
    </row>
    <row r="94" spans="1:6" ht="12.75">
      <c r="A94" s="472" t="s">
        <v>483</v>
      </c>
      <c r="B94" s="472"/>
      <c r="C94" s="472"/>
      <c r="D94" s="20" t="s">
        <v>323</v>
      </c>
      <c r="E94" s="20">
        <v>90</v>
      </c>
      <c r="F94" s="20" t="s">
        <v>325</v>
      </c>
    </row>
    <row r="95" spans="1:6" ht="12.75">
      <c r="A95" s="472" t="s">
        <v>484</v>
      </c>
      <c r="B95" s="472"/>
      <c r="C95" s="472"/>
      <c r="D95" s="20" t="s">
        <v>323</v>
      </c>
      <c r="E95" s="20">
        <v>91</v>
      </c>
      <c r="F95" s="20" t="s">
        <v>325</v>
      </c>
    </row>
    <row r="96" spans="1:6" ht="12.75">
      <c r="A96" s="472" t="s">
        <v>485</v>
      </c>
      <c r="B96" s="472"/>
      <c r="C96" s="472"/>
      <c r="D96" s="20" t="s">
        <v>323</v>
      </c>
      <c r="E96" s="20">
        <v>92</v>
      </c>
      <c r="F96" s="20" t="s">
        <v>325</v>
      </c>
    </row>
    <row r="97" spans="1:6" ht="13.5" thickBot="1">
      <c r="A97" s="27" t="s">
        <v>486</v>
      </c>
      <c r="B97" s="28"/>
      <c r="C97" s="28"/>
      <c r="D97" s="29"/>
      <c r="E97" s="29"/>
      <c r="F97" s="29"/>
    </row>
    <row r="98" spans="1:3" ht="12.75" customHeight="1">
      <c r="A98" s="470" t="s">
        <v>487</v>
      </c>
      <c r="B98" s="471"/>
      <c r="C98" s="30" t="s">
        <v>488</v>
      </c>
    </row>
    <row r="99" spans="1:3" ht="12.75">
      <c r="A99" s="466" t="s">
        <v>489</v>
      </c>
      <c r="B99" s="467"/>
      <c r="C99" s="31" t="s">
        <v>490</v>
      </c>
    </row>
    <row r="100" spans="1:3" ht="12.75">
      <c r="A100" s="466" t="s">
        <v>491</v>
      </c>
      <c r="B100" s="467"/>
      <c r="C100" s="31" t="s">
        <v>492</v>
      </c>
    </row>
    <row r="101" spans="1:3" ht="12.75">
      <c r="A101" s="466" t="s">
        <v>14</v>
      </c>
      <c r="B101" s="467"/>
      <c r="C101" s="31" t="s">
        <v>18</v>
      </c>
    </row>
    <row r="102" spans="1:3" ht="12.75">
      <c r="A102" s="466" t="s">
        <v>493</v>
      </c>
      <c r="B102" s="467"/>
      <c r="C102" s="32">
        <v>40340</v>
      </c>
    </row>
    <row r="103" spans="1:3" ht="13.5" thickBot="1">
      <c r="A103" s="468" t="s">
        <v>494</v>
      </c>
      <c r="B103" s="469"/>
      <c r="C103" s="33"/>
    </row>
    <row r="104" spans="1:3" ht="12.75" customHeight="1">
      <c r="A104" s="470" t="s">
        <v>487</v>
      </c>
      <c r="B104" s="471"/>
      <c r="C104" s="30" t="s">
        <v>50</v>
      </c>
    </row>
    <row r="105" spans="1:3" ht="12.75">
      <c r="A105" s="466" t="s">
        <v>489</v>
      </c>
      <c r="B105" s="467"/>
      <c r="C105" s="31" t="s">
        <v>490</v>
      </c>
    </row>
    <row r="106" spans="1:3" ht="12.75">
      <c r="A106" s="466" t="s">
        <v>491</v>
      </c>
      <c r="B106" s="467"/>
      <c r="C106" s="31" t="s">
        <v>495</v>
      </c>
    </row>
    <row r="107" spans="1:3" ht="12.75">
      <c r="A107" s="466" t="s">
        <v>14</v>
      </c>
      <c r="B107" s="467"/>
      <c r="C107" s="31" t="s">
        <v>21</v>
      </c>
    </row>
    <row r="108" spans="1:3" ht="12.75">
      <c r="A108" s="466" t="s">
        <v>493</v>
      </c>
      <c r="B108" s="467"/>
      <c r="C108" s="32">
        <v>40878</v>
      </c>
    </row>
    <row r="109" spans="1:3" ht="13.5" thickBot="1">
      <c r="A109" s="468" t="s">
        <v>494</v>
      </c>
      <c r="B109" s="469"/>
      <c r="C109" s="33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504" t="s">
        <v>36</v>
      </c>
      <c r="B1" s="463"/>
      <c r="C1" s="463"/>
      <c r="D1" s="463"/>
      <c r="E1" s="463"/>
      <c r="F1" s="463"/>
      <c r="G1" s="463"/>
      <c r="H1" s="463"/>
    </row>
    <row r="2" ht="13.5" thickBot="1"/>
    <row r="3" spans="1:7" ht="32.25" thickBot="1">
      <c r="A3" s="491" t="s">
        <v>496</v>
      </c>
      <c r="B3" s="491" t="s">
        <v>37</v>
      </c>
      <c r="C3" s="491" t="s">
        <v>38</v>
      </c>
      <c r="D3" s="5" t="s">
        <v>39</v>
      </c>
      <c r="E3" s="5" t="s">
        <v>40</v>
      </c>
      <c r="F3" s="493" t="s">
        <v>15</v>
      </c>
      <c r="G3" s="511" t="s">
        <v>13</v>
      </c>
    </row>
    <row r="4" spans="1:7" ht="16.5" thickBot="1">
      <c r="A4" s="492"/>
      <c r="B4" s="492"/>
      <c r="C4" s="492"/>
      <c r="D4" s="5"/>
      <c r="E4" s="5"/>
      <c r="F4" s="494"/>
      <c r="G4" s="512"/>
    </row>
    <row r="5" spans="1:6" ht="16.5" thickBot="1">
      <c r="A5" s="7">
        <v>1</v>
      </c>
      <c r="B5" s="495" t="s">
        <v>16</v>
      </c>
      <c r="C5" s="496"/>
      <c r="D5" s="496"/>
      <c r="E5" s="497"/>
      <c r="F5" s="8"/>
    </row>
    <row r="6" spans="1:7" ht="95.25" thickBot="1">
      <c r="A6" s="8"/>
      <c r="B6" s="8" t="s">
        <v>41</v>
      </c>
      <c r="C6" s="6" t="s">
        <v>42</v>
      </c>
      <c r="D6" s="6">
        <v>26.09</v>
      </c>
      <c r="E6" s="6">
        <v>29.97</v>
      </c>
      <c r="F6" s="8" t="s">
        <v>43</v>
      </c>
      <c r="G6" s="505" t="s">
        <v>17</v>
      </c>
    </row>
    <row r="7" spans="1:7" ht="48" thickBot="1">
      <c r="A7" s="8"/>
      <c r="B7" s="8" t="s">
        <v>44</v>
      </c>
      <c r="C7" s="6" t="s">
        <v>45</v>
      </c>
      <c r="D7" s="6">
        <v>5.183</v>
      </c>
      <c r="E7" s="6">
        <v>5.654</v>
      </c>
      <c r="F7" s="8" t="s">
        <v>46</v>
      </c>
      <c r="G7" s="506"/>
    </row>
    <row r="8" spans="1:6" ht="16.5" thickBot="1">
      <c r="A8" s="7">
        <v>2</v>
      </c>
      <c r="B8" s="495" t="s">
        <v>19</v>
      </c>
      <c r="C8" s="496"/>
      <c r="D8" s="496"/>
      <c r="E8" s="497"/>
      <c r="F8" s="8"/>
    </row>
    <row r="9" spans="1:7" ht="79.5" thickBot="1">
      <c r="A9" s="8"/>
      <c r="B9" s="8" t="s">
        <v>47</v>
      </c>
      <c r="C9" s="6" t="s">
        <v>42</v>
      </c>
      <c r="D9" s="6">
        <v>18.44</v>
      </c>
      <c r="E9" s="6">
        <v>21.18</v>
      </c>
      <c r="F9" s="8" t="s">
        <v>48</v>
      </c>
      <c r="G9" s="505" t="s">
        <v>17</v>
      </c>
    </row>
    <row r="10" spans="1:7" ht="48" thickBot="1">
      <c r="A10" s="8"/>
      <c r="B10" s="8" t="s">
        <v>49</v>
      </c>
      <c r="C10" s="6" t="s">
        <v>45</v>
      </c>
      <c r="D10" s="6">
        <v>9.029</v>
      </c>
      <c r="E10" s="6">
        <v>9.85</v>
      </c>
      <c r="F10" s="8" t="s">
        <v>46</v>
      </c>
      <c r="G10" s="506"/>
    </row>
    <row r="11" spans="1:6" ht="16.5" thickBot="1">
      <c r="A11" s="7">
        <v>3</v>
      </c>
      <c r="B11" s="495" t="s">
        <v>50</v>
      </c>
      <c r="C11" s="496"/>
      <c r="D11" s="496"/>
      <c r="E11" s="497"/>
      <c r="F11" s="8"/>
    </row>
    <row r="12" spans="1:7" ht="79.5" thickBot="1">
      <c r="A12" s="8"/>
      <c r="B12" s="8" t="s">
        <v>51</v>
      </c>
      <c r="C12" s="6" t="s">
        <v>52</v>
      </c>
      <c r="D12" s="6">
        <v>1530.46</v>
      </c>
      <c r="E12" s="6">
        <v>1681.5</v>
      </c>
      <c r="F12" s="12" t="s">
        <v>53</v>
      </c>
      <c r="G12" s="507" t="s">
        <v>20</v>
      </c>
    </row>
    <row r="13" spans="1:7" ht="48" thickBot="1">
      <c r="A13" s="8"/>
      <c r="B13" s="8" t="s">
        <v>56</v>
      </c>
      <c r="C13" s="6" t="s">
        <v>57</v>
      </c>
      <c r="D13" s="6">
        <v>0.03553</v>
      </c>
      <c r="E13" s="6">
        <v>0.03876</v>
      </c>
      <c r="F13" s="13"/>
      <c r="G13" s="508"/>
    </row>
    <row r="14" spans="1:7" ht="48" thickBot="1">
      <c r="A14" s="8"/>
      <c r="B14" s="8" t="s">
        <v>58</v>
      </c>
      <c r="C14" s="6" t="s">
        <v>57</v>
      </c>
      <c r="D14" s="6">
        <v>0.03113</v>
      </c>
      <c r="E14" s="6">
        <v>0.03396</v>
      </c>
      <c r="F14" s="13" t="s">
        <v>54</v>
      </c>
      <c r="G14" s="508"/>
    </row>
    <row r="15" spans="1:7" ht="48" thickBot="1">
      <c r="A15" s="8"/>
      <c r="B15" s="8" t="s">
        <v>59</v>
      </c>
      <c r="C15" s="6" t="s">
        <v>57</v>
      </c>
      <c r="D15" s="6">
        <v>0.02673</v>
      </c>
      <c r="E15" s="6">
        <v>0.02916</v>
      </c>
      <c r="F15" s="13"/>
      <c r="G15" s="508"/>
    </row>
    <row r="16" spans="1:7" ht="48" customHeight="1" thickBot="1">
      <c r="A16" s="8"/>
      <c r="B16" s="8" t="s">
        <v>60</v>
      </c>
      <c r="C16" s="6" t="s">
        <v>57</v>
      </c>
      <c r="D16" s="6">
        <v>0.02794</v>
      </c>
      <c r="E16" s="6">
        <v>0.03048</v>
      </c>
      <c r="F16" s="13" t="s">
        <v>46</v>
      </c>
      <c r="G16" s="509"/>
    </row>
    <row r="17" spans="1:7" ht="16.5" thickBot="1">
      <c r="A17" s="7" t="s">
        <v>61</v>
      </c>
      <c r="B17" s="495" t="s">
        <v>62</v>
      </c>
      <c r="C17" s="496"/>
      <c r="D17" s="496"/>
      <c r="E17" s="497"/>
      <c r="F17" s="13"/>
      <c r="G17" s="509"/>
    </row>
    <row r="18" spans="1:7" ht="48" thickBot="1">
      <c r="A18" s="8"/>
      <c r="B18" s="8" t="s">
        <v>63</v>
      </c>
      <c r="C18" s="6" t="s">
        <v>52</v>
      </c>
      <c r="D18" s="6">
        <v>1530.46</v>
      </c>
      <c r="E18" s="6">
        <v>1681.5</v>
      </c>
      <c r="F18" s="13" t="s">
        <v>55</v>
      </c>
      <c r="G18" s="509"/>
    </row>
    <row r="19" spans="1:7" ht="15.75">
      <c r="A19" s="498"/>
      <c r="B19" s="498" t="s">
        <v>64</v>
      </c>
      <c r="C19" s="10" t="s">
        <v>65</v>
      </c>
      <c r="D19" s="500" t="s">
        <v>67</v>
      </c>
      <c r="E19" s="500" t="s">
        <v>68</v>
      </c>
      <c r="F19" s="13"/>
      <c r="G19" s="509"/>
    </row>
    <row r="20" spans="1:7" ht="16.5" thickBot="1">
      <c r="A20" s="499"/>
      <c r="B20" s="499"/>
      <c r="C20" s="11" t="s">
        <v>66</v>
      </c>
      <c r="D20" s="501"/>
      <c r="E20" s="501"/>
      <c r="F20" s="14"/>
      <c r="G20" s="510"/>
    </row>
    <row r="21" spans="1:6" ht="16.5" thickBot="1">
      <c r="A21" s="7">
        <v>5</v>
      </c>
      <c r="B21" s="495" t="s">
        <v>69</v>
      </c>
      <c r="C21" s="496"/>
      <c r="D21" s="496"/>
      <c r="E21" s="497"/>
      <c r="F21" s="8"/>
    </row>
    <row r="22" spans="1:7" ht="63.75" thickBot="1">
      <c r="A22" s="8"/>
      <c r="B22" s="8" t="s">
        <v>70</v>
      </c>
      <c r="C22" s="6" t="s">
        <v>35</v>
      </c>
      <c r="D22" s="6">
        <v>2.8</v>
      </c>
      <c r="E22" s="6">
        <v>3.06</v>
      </c>
      <c r="F22" s="498" t="s">
        <v>71</v>
      </c>
      <c r="G22" s="513" t="s">
        <v>278</v>
      </c>
    </row>
    <row r="23" spans="1:7" ht="63.75" thickBot="1">
      <c r="A23" s="9"/>
      <c r="B23" s="9" t="s">
        <v>72</v>
      </c>
      <c r="C23" s="10" t="s">
        <v>35</v>
      </c>
      <c r="D23" s="10">
        <v>3.5</v>
      </c>
      <c r="E23" s="10">
        <v>3.83</v>
      </c>
      <c r="F23" s="515"/>
      <c r="G23" s="514"/>
    </row>
    <row r="24" spans="1:7" ht="12.75">
      <c r="A24" s="516" t="s">
        <v>276</v>
      </c>
      <c r="B24" s="516"/>
      <c r="C24" s="516"/>
      <c r="D24" s="516"/>
      <c r="E24" s="516"/>
      <c r="F24" s="516"/>
      <c r="G24" s="517"/>
    </row>
    <row r="25" spans="1:7" ht="12.75">
      <c r="A25" s="502" t="s">
        <v>277</v>
      </c>
      <c r="B25" s="503"/>
      <c r="C25" s="503"/>
      <c r="D25" s="503"/>
      <c r="E25" s="503"/>
      <c r="F25" s="503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52">
      <selection activeCell="A79" sqref="A79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5" t="s">
        <v>648</v>
      </c>
    </row>
    <row r="2" ht="15.75">
      <c r="A2" s="35" t="s">
        <v>649</v>
      </c>
    </row>
    <row r="3" ht="20.25" customHeight="1">
      <c r="B3" s="148" t="s">
        <v>650</v>
      </c>
    </row>
    <row r="4" spans="1:4" ht="36.75" customHeight="1">
      <c r="A4" s="149" t="s">
        <v>496</v>
      </c>
      <c r="B4" s="36" t="s">
        <v>77</v>
      </c>
      <c r="C4" s="36" t="s">
        <v>147</v>
      </c>
      <c r="D4" s="36" t="s">
        <v>79</v>
      </c>
    </row>
    <row r="5" spans="1:4" ht="15.75">
      <c r="A5" s="150" t="s">
        <v>340</v>
      </c>
      <c r="B5" s="42" t="s">
        <v>80</v>
      </c>
      <c r="C5" s="36" t="s">
        <v>81</v>
      </c>
      <c r="D5" s="151">
        <v>42460</v>
      </c>
    </row>
    <row r="6" spans="1:4" ht="15.75">
      <c r="A6" s="150" t="s">
        <v>341</v>
      </c>
      <c r="B6" s="42" t="s">
        <v>651</v>
      </c>
      <c r="C6" s="36" t="s">
        <v>81</v>
      </c>
      <c r="D6" s="152" t="s">
        <v>652</v>
      </c>
    </row>
    <row r="7" spans="1:4" ht="16.5" thickBot="1">
      <c r="A7" s="153" t="s">
        <v>343</v>
      </c>
      <c r="B7" s="137" t="s">
        <v>653</v>
      </c>
      <c r="C7" s="154" t="s">
        <v>81</v>
      </c>
      <c r="D7" s="155">
        <v>42369</v>
      </c>
    </row>
    <row r="8" spans="1:4" ht="17.25" customHeight="1">
      <c r="A8" s="156" t="s">
        <v>656</v>
      </c>
      <c r="B8" s="157"/>
      <c r="C8" s="157"/>
      <c r="D8" s="158"/>
    </row>
    <row r="9" spans="1:4" ht="13.5">
      <c r="A9" s="159" t="s">
        <v>344</v>
      </c>
      <c r="B9" s="160" t="s">
        <v>657</v>
      </c>
      <c r="C9" s="161" t="s">
        <v>204</v>
      </c>
      <c r="D9" s="162">
        <v>1034.39</v>
      </c>
    </row>
    <row r="10" spans="1:4" ht="13.5">
      <c r="A10" s="159" t="s">
        <v>89</v>
      </c>
      <c r="B10" s="160" t="s">
        <v>658</v>
      </c>
      <c r="C10" s="161" t="s">
        <v>204</v>
      </c>
      <c r="D10" s="162">
        <v>0</v>
      </c>
    </row>
    <row r="11" spans="1:4" ht="13.5">
      <c r="A11" s="159" t="s">
        <v>90</v>
      </c>
      <c r="B11" s="160" t="s">
        <v>659</v>
      </c>
      <c r="C11" s="161" t="s">
        <v>204</v>
      </c>
      <c r="D11" s="162">
        <v>531969.93</v>
      </c>
    </row>
    <row r="12" spans="1:4" ht="25.5">
      <c r="A12" s="159" t="s">
        <v>92</v>
      </c>
      <c r="B12" s="163" t="s">
        <v>660</v>
      </c>
      <c r="C12" s="160" t="s">
        <v>204</v>
      </c>
      <c r="D12" s="164">
        <f>SUM(D13:D15)</f>
        <v>2789382.12</v>
      </c>
    </row>
    <row r="13" spans="1:4" ht="13.5">
      <c r="A13" s="159" t="s">
        <v>94</v>
      </c>
      <c r="B13" s="160" t="s">
        <v>661</v>
      </c>
      <c r="C13" s="161" t="s">
        <v>204</v>
      </c>
      <c r="D13" s="164">
        <f>D28+D30+D32</f>
        <v>2270020.1799999997</v>
      </c>
    </row>
    <row r="14" spans="1:4" ht="13.5">
      <c r="A14" s="159" t="s">
        <v>96</v>
      </c>
      <c r="B14" s="160" t="s">
        <v>662</v>
      </c>
      <c r="C14" s="161" t="s">
        <v>204</v>
      </c>
      <c r="D14" s="164">
        <f>D36</f>
        <v>234588.2</v>
      </c>
    </row>
    <row r="15" spans="1:4" ht="12.75">
      <c r="A15" s="159" t="s">
        <v>98</v>
      </c>
      <c r="B15" s="160" t="s">
        <v>663</v>
      </c>
      <c r="C15" s="160" t="s">
        <v>204</v>
      </c>
      <c r="D15" s="164">
        <f>D34</f>
        <v>284773.74</v>
      </c>
    </row>
    <row r="16" spans="1:4" ht="12.75">
      <c r="A16" s="159" t="s">
        <v>167</v>
      </c>
      <c r="B16" s="160" t="s">
        <v>664</v>
      </c>
      <c r="C16" s="160" t="s">
        <v>204</v>
      </c>
      <c r="D16" s="162">
        <f>SUM(D17:D21)</f>
        <v>2709871.07</v>
      </c>
    </row>
    <row r="17" spans="1:4" ht="12.75">
      <c r="A17" s="159" t="s">
        <v>102</v>
      </c>
      <c r="B17" s="160" t="s">
        <v>665</v>
      </c>
      <c r="C17" s="160" t="s">
        <v>204</v>
      </c>
      <c r="D17" s="162">
        <v>2709871.07</v>
      </c>
    </row>
    <row r="18" spans="1:4" ht="12.75">
      <c r="A18" s="159" t="s">
        <v>104</v>
      </c>
      <c r="B18" s="160" t="s">
        <v>666</v>
      </c>
      <c r="C18" s="160" t="s">
        <v>204</v>
      </c>
      <c r="D18" s="162">
        <v>0</v>
      </c>
    </row>
    <row r="19" spans="1:4" ht="12.75">
      <c r="A19" s="159" t="s">
        <v>106</v>
      </c>
      <c r="B19" s="160" t="s">
        <v>667</v>
      </c>
      <c r="C19" s="160" t="s">
        <v>204</v>
      </c>
      <c r="D19" s="162">
        <v>0</v>
      </c>
    </row>
    <row r="20" spans="1:4" ht="13.5">
      <c r="A20" s="159" t="s">
        <v>108</v>
      </c>
      <c r="B20" s="160" t="s">
        <v>668</v>
      </c>
      <c r="C20" s="161" t="s">
        <v>204</v>
      </c>
      <c r="D20" s="162">
        <v>0</v>
      </c>
    </row>
    <row r="21" spans="1:4" ht="13.5">
      <c r="A21" s="159" t="s">
        <v>110</v>
      </c>
      <c r="B21" s="160" t="s">
        <v>669</v>
      </c>
      <c r="C21" s="161" t="s">
        <v>204</v>
      </c>
      <c r="D21" s="162">
        <v>0</v>
      </c>
    </row>
    <row r="22" spans="1:4" ht="13.5">
      <c r="A22" s="159" t="s">
        <v>112</v>
      </c>
      <c r="B22" s="160" t="s">
        <v>670</v>
      </c>
      <c r="C22" s="161" t="s">
        <v>204</v>
      </c>
      <c r="D22" s="164">
        <f>D9+D16</f>
        <v>2710905.46</v>
      </c>
    </row>
    <row r="23" spans="1:4" ht="12.75">
      <c r="A23" s="159" t="s">
        <v>115</v>
      </c>
      <c r="B23" s="160" t="s">
        <v>671</v>
      </c>
      <c r="C23" s="160" t="s">
        <v>204</v>
      </c>
      <c r="D23" s="162">
        <v>911.43</v>
      </c>
    </row>
    <row r="24" spans="1:4" ht="12.75">
      <c r="A24" s="159" t="s">
        <v>117</v>
      </c>
      <c r="B24" s="160" t="s">
        <v>672</v>
      </c>
      <c r="C24" s="160" t="s">
        <v>204</v>
      </c>
      <c r="D24" s="164">
        <v>0</v>
      </c>
    </row>
    <row r="25" spans="1:4" ht="12.75">
      <c r="A25" s="159" t="s">
        <v>119</v>
      </c>
      <c r="B25" s="160" t="s">
        <v>673</v>
      </c>
      <c r="C25" s="160" t="s">
        <v>204</v>
      </c>
      <c r="D25" s="164">
        <v>611358.03</v>
      </c>
    </row>
    <row r="26" spans="1:5" ht="34.5" customHeight="1">
      <c r="A26" s="523" t="s">
        <v>674</v>
      </c>
      <c r="B26" s="524"/>
      <c r="C26" s="524"/>
      <c r="D26" s="525"/>
      <c r="E26" s="4">
        <v>2789382.13</v>
      </c>
    </row>
    <row r="27" spans="1:5" ht="28.5" customHeight="1">
      <c r="A27" s="165" t="s">
        <v>675</v>
      </c>
      <c r="B27" s="520" t="s">
        <v>676</v>
      </c>
      <c r="C27" s="521"/>
      <c r="D27" s="522"/>
      <c r="E27" s="166"/>
    </row>
    <row r="28" spans="1:5" ht="12.75" customHeight="1">
      <c r="A28" s="167" t="s">
        <v>677</v>
      </c>
      <c r="B28" s="168" t="s">
        <v>678</v>
      </c>
      <c r="C28" s="160" t="s">
        <v>204</v>
      </c>
      <c r="D28" s="162">
        <f>ROUND($E$26/SUM($E$28:$E$36)*E28,2)</f>
        <v>86365.81</v>
      </c>
      <c r="E28" s="169">
        <v>0.74</v>
      </c>
    </row>
    <row r="29" spans="1:4" ht="29.25" customHeight="1">
      <c r="A29" s="167" t="s">
        <v>679</v>
      </c>
      <c r="B29" s="520" t="s">
        <v>680</v>
      </c>
      <c r="C29" s="521"/>
      <c r="D29" s="522"/>
    </row>
    <row r="30" spans="1:5" ht="12.75">
      <c r="A30" s="167" t="s">
        <v>681</v>
      </c>
      <c r="B30" s="168" t="s">
        <v>678</v>
      </c>
      <c r="C30" s="160" t="s">
        <v>204</v>
      </c>
      <c r="D30" s="162">
        <f>ROUND($E$26/SUM($E$28:$E$36)*E30,2)</f>
        <v>1027052.83</v>
      </c>
      <c r="E30" s="4">
        <f>4.31+4.49</f>
        <v>8.8</v>
      </c>
    </row>
    <row r="31" spans="1:4" ht="17.25" customHeight="1">
      <c r="A31" s="167" t="s">
        <v>682</v>
      </c>
      <c r="B31" s="520" t="s">
        <v>683</v>
      </c>
      <c r="C31" s="521"/>
      <c r="D31" s="522"/>
    </row>
    <row r="32" spans="1:5" ht="12.75">
      <c r="A32" s="167" t="s">
        <v>684</v>
      </c>
      <c r="B32" s="168" t="s">
        <v>678</v>
      </c>
      <c r="C32" s="160" t="s">
        <v>204</v>
      </c>
      <c r="D32" s="162">
        <f>ROUND($E$26/SUM($E$28:$E$36)*E32,2)</f>
        <v>1156601.54</v>
      </c>
      <c r="E32" s="169">
        <f>23.9-E28-E30-E34-E36</f>
        <v>9.91</v>
      </c>
    </row>
    <row r="33" spans="1:4" ht="16.5" customHeight="1">
      <c r="A33" s="167" t="s">
        <v>685</v>
      </c>
      <c r="B33" s="520" t="s">
        <v>686</v>
      </c>
      <c r="C33" s="521"/>
      <c r="D33" s="522"/>
    </row>
    <row r="34" spans="1:5" ht="12.75">
      <c r="A34" s="167" t="s">
        <v>687</v>
      </c>
      <c r="B34" s="168" t="s">
        <v>678</v>
      </c>
      <c r="C34" s="160" t="s">
        <v>204</v>
      </c>
      <c r="D34" s="162">
        <f>ROUND($E$26/SUM($E$28:$E$36)*E34,2)</f>
        <v>284773.74</v>
      </c>
      <c r="E34" s="169">
        <v>2.44</v>
      </c>
    </row>
    <row r="35" spans="1:4" ht="16.5" customHeight="1">
      <c r="A35" s="167" t="s">
        <v>688</v>
      </c>
      <c r="B35" s="520" t="s">
        <v>689</v>
      </c>
      <c r="C35" s="521"/>
      <c r="D35" s="522"/>
    </row>
    <row r="36" spans="1:5" ht="12.75">
      <c r="A36" s="167" t="s">
        <v>690</v>
      </c>
      <c r="B36" s="168" t="s">
        <v>678</v>
      </c>
      <c r="C36" s="160" t="s">
        <v>204</v>
      </c>
      <c r="D36" s="162">
        <f>ROUND($E$26/SUM($E$28:$E$36)*E36,2)</f>
        <v>234588.2</v>
      </c>
      <c r="E36" s="4">
        <v>2.01</v>
      </c>
    </row>
    <row r="37" spans="1:4" ht="12.75">
      <c r="A37" s="170"/>
      <c r="B37" s="171" t="s">
        <v>691</v>
      </c>
      <c r="C37" s="172"/>
      <c r="D37" s="173"/>
    </row>
    <row r="38" spans="1:4" ht="12.75">
      <c r="A38" s="174">
        <v>1</v>
      </c>
      <c r="B38" s="175" t="s">
        <v>692</v>
      </c>
      <c r="C38" s="172" t="s">
        <v>693</v>
      </c>
      <c r="D38" s="176"/>
    </row>
    <row r="39" spans="1:4" ht="12.75">
      <c r="A39" s="177"/>
      <c r="B39" s="178" t="s">
        <v>694</v>
      </c>
      <c r="C39" s="138" t="s">
        <v>695</v>
      </c>
      <c r="D39" s="179" t="s">
        <v>623</v>
      </c>
    </row>
    <row r="40" spans="1:4" ht="12.75">
      <c r="A40" s="177"/>
      <c r="B40" s="178" t="s">
        <v>696</v>
      </c>
      <c r="C40" s="138" t="s">
        <v>695</v>
      </c>
      <c r="D40" s="179" t="s">
        <v>697</v>
      </c>
    </row>
    <row r="41" spans="1:4" ht="12.75">
      <c r="A41" s="177"/>
      <c r="B41" s="67" t="s">
        <v>698</v>
      </c>
      <c r="C41" s="180" t="s">
        <v>204</v>
      </c>
      <c r="D41" s="133">
        <v>2.42</v>
      </c>
    </row>
    <row r="42" spans="1:4" ht="12.75">
      <c r="A42" s="174">
        <v>2</v>
      </c>
      <c r="B42" s="175" t="s">
        <v>692</v>
      </c>
      <c r="C42" s="172" t="s">
        <v>699</v>
      </c>
      <c r="D42" s="176"/>
    </row>
    <row r="43" spans="1:4" ht="12.75">
      <c r="A43" s="177"/>
      <c r="B43" s="178" t="s">
        <v>694</v>
      </c>
      <c r="C43" s="138" t="s">
        <v>695</v>
      </c>
      <c r="D43" s="179" t="s">
        <v>700</v>
      </c>
    </row>
    <row r="44" spans="1:4" ht="12.75">
      <c r="A44" s="177"/>
      <c r="B44" s="178" t="s">
        <v>696</v>
      </c>
      <c r="C44" s="138" t="s">
        <v>695</v>
      </c>
      <c r="D44" s="179" t="s">
        <v>697</v>
      </c>
    </row>
    <row r="45" spans="1:4" ht="12.75">
      <c r="A45" s="177"/>
      <c r="B45" s="67" t="s">
        <v>698</v>
      </c>
      <c r="C45" s="180" t="s">
        <v>204</v>
      </c>
      <c r="D45" s="181">
        <v>1</v>
      </c>
    </row>
    <row r="46" spans="1:4" ht="12.75">
      <c r="A46" s="174">
        <v>3</v>
      </c>
      <c r="B46" s="175" t="s">
        <v>692</v>
      </c>
      <c r="C46" s="172" t="s">
        <v>701</v>
      </c>
      <c r="D46" s="176"/>
    </row>
    <row r="47" spans="1:4" ht="12.75">
      <c r="A47" s="177"/>
      <c r="B47" s="178" t="s">
        <v>694</v>
      </c>
      <c r="C47" s="138" t="s">
        <v>695</v>
      </c>
      <c r="D47" s="179" t="s">
        <v>700</v>
      </c>
    </row>
    <row r="48" spans="1:4" ht="12.75">
      <c r="A48" s="177"/>
      <c r="B48" s="178" t="s">
        <v>696</v>
      </c>
      <c r="C48" s="138" t="s">
        <v>695</v>
      </c>
      <c r="D48" s="179" t="s">
        <v>697</v>
      </c>
    </row>
    <row r="49" spans="1:4" ht="12.75">
      <c r="A49" s="177"/>
      <c r="B49" s="67" t="s">
        <v>698</v>
      </c>
      <c r="C49" s="180" t="s">
        <v>204</v>
      </c>
      <c r="D49" s="181">
        <v>3.77</v>
      </c>
    </row>
    <row r="50" spans="1:4" ht="12.75">
      <c r="A50" s="174">
        <v>4</v>
      </c>
      <c r="B50" s="175" t="s">
        <v>692</v>
      </c>
      <c r="C50" s="172" t="s">
        <v>702</v>
      </c>
      <c r="D50" s="176"/>
    </row>
    <row r="51" spans="1:4" ht="12.75">
      <c r="A51" s="177"/>
      <c r="B51" s="178" t="s">
        <v>694</v>
      </c>
      <c r="C51" s="138" t="s">
        <v>695</v>
      </c>
      <c r="D51" s="179" t="s">
        <v>627</v>
      </c>
    </row>
    <row r="52" spans="1:4" ht="12.75">
      <c r="A52" s="177"/>
      <c r="B52" s="178" t="s">
        <v>696</v>
      </c>
      <c r="C52" s="138" t="s">
        <v>695</v>
      </c>
      <c r="D52" s="179" t="s">
        <v>697</v>
      </c>
    </row>
    <row r="53" spans="1:4" ht="12.75">
      <c r="A53" s="177"/>
      <c r="B53" s="67" t="s">
        <v>698</v>
      </c>
      <c r="C53" s="180" t="s">
        <v>204</v>
      </c>
      <c r="D53" s="181">
        <v>0.83</v>
      </c>
    </row>
    <row r="54" spans="1:4" ht="26.25" customHeight="1">
      <c r="A54" s="174">
        <v>5</v>
      </c>
      <c r="B54" s="175" t="s">
        <v>692</v>
      </c>
      <c r="C54" s="518" t="s">
        <v>703</v>
      </c>
      <c r="D54" s="519"/>
    </row>
    <row r="55" spans="1:4" ht="12.75">
      <c r="A55" s="177"/>
      <c r="B55" s="178" t="s">
        <v>694</v>
      </c>
      <c r="C55" s="138" t="s">
        <v>695</v>
      </c>
      <c r="D55" s="179" t="s">
        <v>704</v>
      </c>
    </row>
    <row r="56" spans="1:4" ht="12.75">
      <c r="A56" s="177"/>
      <c r="B56" s="178" t="s">
        <v>696</v>
      </c>
      <c r="C56" s="138" t="s">
        <v>695</v>
      </c>
      <c r="D56" s="179" t="s">
        <v>697</v>
      </c>
    </row>
    <row r="57" spans="1:4" ht="12.75">
      <c r="A57" s="177"/>
      <c r="B57" s="67" t="s">
        <v>698</v>
      </c>
      <c r="C57" s="180" t="s">
        <v>204</v>
      </c>
      <c r="D57" s="181">
        <f>E28</f>
        <v>0.74</v>
      </c>
    </row>
    <row r="58" spans="1:4" ht="39" customHeight="1">
      <c r="A58" s="174">
        <v>6</v>
      </c>
      <c r="B58" s="175" t="s">
        <v>692</v>
      </c>
      <c r="C58" s="518" t="s">
        <v>705</v>
      </c>
      <c r="D58" s="519"/>
    </row>
    <row r="59" spans="1:4" ht="12.75">
      <c r="A59" s="177"/>
      <c r="B59" s="178" t="s">
        <v>694</v>
      </c>
      <c r="C59" s="138" t="s">
        <v>695</v>
      </c>
      <c r="D59" s="179" t="s">
        <v>706</v>
      </c>
    </row>
    <row r="60" spans="1:4" ht="12.75">
      <c r="A60" s="177"/>
      <c r="B60" s="178" t="s">
        <v>696</v>
      </c>
      <c r="C60" s="138" t="s">
        <v>695</v>
      </c>
      <c r="D60" s="179" t="s">
        <v>697</v>
      </c>
    </row>
    <row r="61" spans="1:4" ht="12.75">
      <c r="A61" s="177"/>
      <c r="B61" s="67" t="s">
        <v>698</v>
      </c>
      <c r="C61" s="180" t="s">
        <v>204</v>
      </c>
      <c r="D61" s="181">
        <v>3.68</v>
      </c>
    </row>
    <row r="62" spans="1:4" ht="54.75" customHeight="1">
      <c r="A62" s="174">
        <v>7</v>
      </c>
      <c r="B62" s="175" t="s">
        <v>692</v>
      </c>
      <c r="C62" s="518" t="s">
        <v>686</v>
      </c>
      <c r="D62" s="519"/>
    </row>
    <row r="63" spans="1:4" ht="12.75">
      <c r="A63" s="177"/>
      <c r="B63" s="178" t="s">
        <v>694</v>
      </c>
      <c r="C63" s="138" t="s">
        <v>695</v>
      </c>
      <c r="D63" s="179" t="s">
        <v>623</v>
      </c>
    </row>
    <row r="64" spans="1:4" ht="12.75">
      <c r="A64" s="177"/>
      <c r="B64" s="178" t="s">
        <v>696</v>
      </c>
      <c r="C64" s="138" t="s">
        <v>695</v>
      </c>
      <c r="D64" s="179" t="s">
        <v>697</v>
      </c>
    </row>
    <row r="65" spans="1:4" ht="12.75">
      <c r="A65" s="177"/>
      <c r="B65" s="67" t="s">
        <v>698</v>
      </c>
      <c r="C65" s="180" t="s">
        <v>204</v>
      </c>
      <c r="D65" s="181">
        <f>E34</f>
        <v>2.44</v>
      </c>
    </row>
    <row r="66" spans="1:4" ht="24.75" customHeight="1">
      <c r="A66" s="174">
        <v>8</v>
      </c>
      <c r="B66" s="175" t="s">
        <v>692</v>
      </c>
      <c r="C66" s="518" t="s">
        <v>707</v>
      </c>
      <c r="D66" s="519"/>
    </row>
    <row r="67" spans="1:4" ht="12.75">
      <c r="A67" s="177"/>
      <c r="B67" s="178" t="s">
        <v>694</v>
      </c>
      <c r="C67" s="138" t="s">
        <v>695</v>
      </c>
      <c r="D67" s="179" t="s">
        <v>543</v>
      </c>
    </row>
    <row r="68" spans="1:4" ht="12.75">
      <c r="A68" s="177"/>
      <c r="B68" s="178" t="s">
        <v>696</v>
      </c>
      <c r="C68" s="138" t="s">
        <v>695</v>
      </c>
      <c r="D68" s="179" t="s">
        <v>697</v>
      </c>
    </row>
    <row r="69" spans="1:4" ht="12.75">
      <c r="A69" s="177"/>
      <c r="B69" s="67" t="s">
        <v>698</v>
      </c>
      <c r="C69" s="180" t="s">
        <v>204</v>
      </c>
      <c r="D69" s="181">
        <f>E36</f>
        <v>2.01</v>
      </c>
    </row>
    <row r="70" spans="1:4" ht="29.25" customHeight="1">
      <c r="A70" s="174">
        <v>9</v>
      </c>
      <c r="B70" s="175" t="s">
        <v>692</v>
      </c>
      <c r="C70" s="518" t="s">
        <v>708</v>
      </c>
      <c r="D70" s="519"/>
    </row>
    <row r="71" spans="1:4" ht="12.75">
      <c r="A71" s="177"/>
      <c r="B71" s="178" t="s">
        <v>694</v>
      </c>
      <c r="C71" s="138" t="s">
        <v>695</v>
      </c>
      <c r="D71" s="179" t="s">
        <v>627</v>
      </c>
    </row>
    <row r="72" spans="1:4" ht="12.75">
      <c r="A72" s="177"/>
      <c r="B72" s="178" t="s">
        <v>696</v>
      </c>
      <c r="C72" s="138" t="s">
        <v>695</v>
      </c>
      <c r="D72" s="179" t="s">
        <v>697</v>
      </c>
    </row>
    <row r="73" spans="1:4" ht="12.75">
      <c r="A73" s="177"/>
      <c r="B73" s="67" t="s">
        <v>698</v>
      </c>
      <c r="C73" s="180" t="s">
        <v>204</v>
      </c>
      <c r="D73" s="181">
        <v>4.49</v>
      </c>
    </row>
    <row r="74" spans="1:4" ht="12.75">
      <c r="A74" s="174">
        <v>10</v>
      </c>
      <c r="B74" s="175" t="s">
        <v>692</v>
      </c>
      <c r="C74" s="172" t="s">
        <v>342</v>
      </c>
      <c r="D74" s="176"/>
    </row>
    <row r="75" spans="1:4" ht="12.75">
      <c r="A75" s="177"/>
      <c r="B75" s="178" t="s">
        <v>694</v>
      </c>
      <c r="C75" s="138" t="s">
        <v>695</v>
      </c>
      <c r="D75" s="179" t="s">
        <v>623</v>
      </c>
    </row>
    <row r="76" spans="1:4" ht="12.75">
      <c r="A76" s="177"/>
      <c r="B76" s="178" t="s">
        <v>696</v>
      </c>
      <c r="C76" s="138" t="s">
        <v>695</v>
      </c>
      <c r="D76" s="179" t="s">
        <v>697</v>
      </c>
    </row>
    <row r="77" spans="1:4" ht="12.75">
      <c r="A77" s="177"/>
      <c r="B77" s="67" t="s">
        <v>698</v>
      </c>
      <c r="C77" s="180" t="s">
        <v>204</v>
      </c>
      <c r="D77" s="181">
        <v>1.44</v>
      </c>
    </row>
    <row r="78" spans="1:4" ht="70.5" customHeight="1">
      <c r="A78" s="174">
        <v>11</v>
      </c>
      <c r="B78" s="175" t="s">
        <v>692</v>
      </c>
      <c r="C78" s="518" t="s">
        <v>545</v>
      </c>
      <c r="D78" s="519"/>
    </row>
    <row r="79" spans="1:4" ht="12.75">
      <c r="A79" s="177"/>
      <c r="B79" s="178" t="s">
        <v>694</v>
      </c>
      <c r="C79" s="138" t="s">
        <v>695</v>
      </c>
      <c r="D79" s="179" t="s">
        <v>623</v>
      </c>
    </row>
    <row r="80" spans="1:4" ht="12.75">
      <c r="A80" s="177"/>
      <c r="B80" s="178" t="s">
        <v>696</v>
      </c>
      <c r="C80" s="138" t="s">
        <v>695</v>
      </c>
      <c r="D80" s="179" t="s">
        <v>697</v>
      </c>
    </row>
    <row r="81" spans="1:4" ht="12.75">
      <c r="A81" s="177"/>
      <c r="B81" s="67" t="s">
        <v>698</v>
      </c>
      <c r="C81" s="180" t="s">
        <v>204</v>
      </c>
      <c r="D81" s="181">
        <f>25.34-D41-D45-D49-D53-D57-D61-D65-D69-D73-D77</f>
        <v>2.5200000000000062</v>
      </c>
    </row>
    <row r="82" spans="1:4" ht="12.75">
      <c r="A82" s="174">
        <v>12</v>
      </c>
      <c r="B82" s="175" t="s">
        <v>692</v>
      </c>
      <c r="C82" s="172"/>
      <c r="D82" s="176"/>
    </row>
    <row r="83" spans="1:4" ht="12.75">
      <c r="A83" s="177"/>
      <c r="B83" s="178" t="s">
        <v>694</v>
      </c>
      <c r="C83" s="138" t="s">
        <v>695</v>
      </c>
      <c r="D83" s="179"/>
    </row>
    <row r="84" spans="1:4" ht="12.75">
      <c r="A84" s="177"/>
      <c r="B84" s="178" t="s">
        <v>696</v>
      </c>
      <c r="C84" s="138" t="s">
        <v>695</v>
      </c>
      <c r="D84" s="179"/>
    </row>
    <row r="85" spans="1:4" ht="12.75">
      <c r="A85" s="177"/>
      <c r="B85" s="67" t="s">
        <v>698</v>
      </c>
      <c r="C85" s="180" t="s">
        <v>204</v>
      </c>
      <c r="D85" s="133"/>
    </row>
    <row r="86" spans="1:4" ht="12.75">
      <c r="A86" s="174">
        <v>13</v>
      </c>
      <c r="B86" s="175" t="s">
        <v>692</v>
      </c>
      <c r="C86" s="172"/>
      <c r="D86" s="176"/>
    </row>
    <row r="87" spans="1:4" ht="12.75">
      <c r="A87" s="177"/>
      <c r="B87" s="178" t="s">
        <v>694</v>
      </c>
      <c r="C87" s="138" t="s">
        <v>695</v>
      </c>
      <c r="D87" s="179"/>
    </row>
    <row r="88" spans="1:4" ht="12.75">
      <c r="A88" s="177"/>
      <c r="B88" s="178" t="s">
        <v>696</v>
      </c>
      <c r="C88" s="138" t="s">
        <v>695</v>
      </c>
      <c r="D88" s="179"/>
    </row>
    <row r="89" spans="1:4" ht="12.75">
      <c r="A89" s="177"/>
      <c r="B89" s="67" t="s">
        <v>698</v>
      </c>
      <c r="C89" s="180" t="s">
        <v>204</v>
      </c>
      <c r="D89" s="133"/>
    </row>
    <row r="90" spans="1:4" ht="12.75">
      <c r="A90" s="174">
        <v>14</v>
      </c>
      <c r="B90" s="175" t="s">
        <v>692</v>
      </c>
      <c r="C90" s="172"/>
      <c r="D90" s="176"/>
    </row>
    <row r="91" spans="1:4" ht="12.75">
      <c r="A91" s="177"/>
      <c r="B91" s="178" t="s">
        <v>694</v>
      </c>
      <c r="C91" s="138" t="s">
        <v>695</v>
      </c>
      <c r="D91" s="179"/>
    </row>
    <row r="92" spans="1:4" ht="12.75">
      <c r="A92" s="177"/>
      <c r="B92" s="178" t="s">
        <v>696</v>
      </c>
      <c r="C92" s="138" t="s">
        <v>695</v>
      </c>
      <c r="D92" s="179"/>
    </row>
    <row r="93" spans="1:4" ht="12.75">
      <c r="A93" s="177"/>
      <c r="B93" s="67" t="s">
        <v>698</v>
      </c>
      <c r="C93" s="180" t="s">
        <v>204</v>
      </c>
      <c r="D93" s="133"/>
    </row>
    <row r="94" spans="1:4" ht="12.75">
      <c r="A94" s="174">
        <v>15</v>
      </c>
      <c r="B94" s="175" t="s">
        <v>692</v>
      </c>
      <c r="C94" s="172"/>
      <c r="D94" s="176"/>
    </row>
    <row r="95" spans="1:4" ht="12.75">
      <c r="A95" s="177"/>
      <c r="B95" s="178" t="s">
        <v>694</v>
      </c>
      <c r="C95" s="138" t="s">
        <v>695</v>
      </c>
      <c r="D95" s="179"/>
    </row>
    <row r="96" spans="1:4" ht="12.75">
      <c r="A96" s="177"/>
      <c r="B96" s="178" t="s">
        <v>696</v>
      </c>
      <c r="C96" s="138" t="s">
        <v>695</v>
      </c>
      <c r="D96" s="179"/>
    </row>
    <row r="97" spans="1:4" ht="12.75">
      <c r="A97" s="177"/>
      <c r="B97" s="67" t="s">
        <v>698</v>
      </c>
      <c r="C97" s="180" t="s">
        <v>204</v>
      </c>
      <c r="D97" s="133"/>
    </row>
    <row r="98" spans="1:4" ht="12.75">
      <c r="A98" s="174">
        <v>16</v>
      </c>
      <c r="B98" s="175" t="s">
        <v>692</v>
      </c>
      <c r="C98" s="172"/>
      <c r="D98" s="176"/>
    </row>
    <row r="99" spans="1:4" ht="12.75">
      <c r="A99" s="177"/>
      <c r="B99" s="178" t="s">
        <v>694</v>
      </c>
      <c r="C99" s="138" t="s">
        <v>695</v>
      </c>
      <c r="D99" s="179"/>
    </row>
    <row r="100" spans="1:4" ht="12.75">
      <c r="A100" s="177"/>
      <c r="B100" s="178" t="s">
        <v>696</v>
      </c>
      <c r="C100" s="138" t="s">
        <v>695</v>
      </c>
      <c r="D100" s="179"/>
    </row>
    <row r="101" spans="1:4" ht="12.75">
      <c r="A101" s="177"/>
      <c r="B101" s="67" t="s">
        <v>698</v>
      </c>
      <c r="C101" s="180" t="s">
        <v>204</v>
      </c>
      <c r="D101" s="133"/>
    </row>
    <row r="102" spans="1:4" ht="12.75">
      <c r="A102" s="174">
        <v>17</v>
      </c>
      <c r="B102" s="175" t="s">
        <v>692</v>
      </c>
      <c r="C102" s="172"/>
      <c r="D102" s="176"/>
    </row>
    <row r="103" spans="1:4" ht="12.75">
      <c r="A103" s="177"/>
      <c r="B103" s="178" t="s">
        <v>694</v>
      </c>
      <c r="C103" s="138" t="s">
        <v>695</v>
      </c>
      <c r="D103" s="179"/>
    </row>
    <row r="104" spans="1:4" ht="12.75">
      <c r="A104" s="177"/>
      <c r="B104" s="178" t="s">
        <v>696</v>
      </c>
      <c r="C104" s="138" t="s">
        <v>695</v>
      </c>
      <c r="D104" s="179"/>
    </row>
    <row r="105" spans="1:4" ht="12.75">
      <c r="A105" s="177"/>
      <c r="B105" s="67" t="s">
        <v>698</v>
      </c>
      <c r="C105" s="180" t="s">
        <v>204</v>
      </c>
      <c r="D105" s="133"/>
    </row>
    <row r="106" spans="1:4" ht="12.75">
      <c r="A106" s="174">
        <v>18</v>
      </c>
      <c r="B106" s="175" t="s">
        <v>692</v>
      </c>
      <c r="C106" s="172"/>
      <c r="D106" s="176"/>
    </row>
    <row r="107" spans="1:4" ht="12.75">
      <c r="A107" s="177"/>
      <c r="B107" s="178" t="s">
        <v>694</v>
      </c>
      <c r="C107" s="138" t="s">
        <v>695</v>
      </c>
      <c r="D107" s="179"/>
    </row>
    <row r="108" spans="1:4" ht="12.75">
      <c r="A108" s="177"/>
      <c r="B108" s="178" t="s">
        <v>696</v>
      </c>
      <c r="C108" s="138" t="s">
        <v>695</v>
      </c>
      <c r="D108" s="179"/>
    </row>
    <row r="109" spans="1:4" ht="12.75">
      <c r="A109" s="177"/>
      <c r="B109" s="67" t="s">
        <v>698</v>
      </c>
      <c r="C109" s="180" t="s">
        <v>204</v>
      </c>
      <c r="D109" s="133"/>
    </row>
    <row r="110" spans="1:4" ht="12.75">
      <c r="A110" s="174">
        <v>19</v>
      </c>
      <c r="B110" s="175" t="s">
        <v>692</v>
      </c>
      <c r="C110" s="172"/>
      <c r="D110" s="176"/>
    </row>
    <row r="111" spans="1:4" ht="12.75">
      <c r="A111" s="177"/>
      <c r="B111" s="178" t="s">
        <v>694</v>
      </c>
      <c r="C111" s="138" t="s">
        <v>695</v>
      </c>
      <c r="D111" s="179"/>
    </row>
    <row r="112" spans="1:4" ht="12.75">
      <c r="A112" s="177"/>
      <c r="B112" s="178" t="s">
        <v>696</v>
      </c>
      <c r="C112" s="138" t="s">
        <v>695</v>
      </c>
      <c r="D112" s="179"/>
    </row>
    <row r="113" spans="1:4" ht="12.75">
      <c r="A113" s="177"/>
      <c r="B113" s="67" t="s">
        <v>698</v>
      </c>
      <c r="C113" s="180" t="s">
        <v>204</v>
      </c>
      <c r="D113" s="133"/>
    </row>
    <row r="114" spans="1:4" ht="12.75">
      <c r="A114" s="174">
        <v>20</v>
      </c>
      <c r="B114" s="175" t="s">
        <v>692</v>
      </c>
      <c r="C114" s="172"/>
      <c r="D114" s="176"/>
    </row>
    <row r="115" spans="1:4" ht="12.75">
      <c r="A115" s="177"/>
      <c r="B115" s="178" t="s">
        <v>694</v>
      </c>
      <c r="C115" s="138" t="s">
        <v>695</v>
      </c>
      <c r="D115" s="179"/>
    </row>
    <row r="116" spans="1:4" ht="12.75">
      <c r="A116" s="177"/>
      <c r="B116" s="178" t="s">
        <v>696</v>
      </c>
      <c r="C116" s="138" t="s">
        <v>695</v>
      </c>
      <c r="D116" s="179"/>
    </row>
    <row r="117" spans="1:4" ht="12.75">
      <c r="A117" s="182"/>
      <c r="B117" s="67" t="s">
        <v>698</v>
      </c>
      <c r="C117" s="180" t="s">
        <v>204</v>
      </c>
      <c r="D117" s="133"/>
    </row>
    <row r="118" spans="1:4" ht="12.75">
      <c r="A118" s="183" t="s">
        <v>709</v>
      </c>
      <c r="B118" s="184"/>
      <c r="C118" s="184"/>
      <c r="D118" s="185"/>
    </row>
    <row r="119" spans="1:4" ht="12.75">
      <c r="A119" s="186">
        <v>27</v>
      </c>
      <c r="B119" s="187" t="s">
        <v>710</v>
      </c>
      <c r="C119" s="187" t="s">
        <v>308</v>
      </c>
      <c r="D119" s="188">
        <v>9</v>
      </c>
    </row>
    <row r="120" spans="1:4" ht="12.75">
      <c r="A120" s="186">
        <v>28</v>
      </c>
      <c r="B120" s="187" t="s">
        <v>711</v>
      </c>
      <c r="C120" s="187" t="s">
        <v>308</v>
      </c>
      <c r="D120" s="188">
        <f>D119</f>
        <v>9</v>
      </c>
    </row>
    <row r="121" spans="1:4" ht="12.75">
      <c r="A121" s="186">
        <v>29</v>
      </c>
      <c r="B121" s="187" t="s">
        <v>712</v>
      </c>
      <c r="C121" s="187" t="s">
        <v>308</v>
      </c>
      <c r="D121" s="188">
        <v>0</v>
      </c>
    </row>
    <row r="122" spans="1:4" ht="13.5" thickBot="1">
      <c r="A122" s="186">
        <v>30</v>
      </c>
      <c r="B122" s="189" t="s">
        <v>713</v>
      </c>
      <c r="C122" s="189" t="s">
        <v>204</v>
      </c>
      <c r="D122" s="190">
        <v>369.87</v>
      </c>
    </row>
    <row r="123" spans="1:4" ht="17.25" customHeight="1">
      <c r="A123" s="191" t="s">
        <v>714</v>
      </c>
      <c r="B123" s="192"/>
      <c r="C123" s="192"/>
      <c r="D123" s="193"/>
    </row>
    <row r="124" spans="1:4" ht="25.5">
      <c r="A124" s="194">
        <v>31</v>
      </c>
      <c r="B124" s="195" t="s">
        <v>715</v>
      </c>
      <c r="C124" s="196" t="s">
        <v>204</v>
      </c>
      <c r="D124" s="197">
        <f>D125-D126</f>
        <v>-920782.24</v>
      </c>
    </row>
    <row r="125" spans="1:4" ht="12.75">
      <c r="A125" s="194">
        <f>A124+1</f>
        <v>32</v>
      </c>
      <c r="B125" s="196" t="s">
        <v>716</v>
      </c>
      <c r="C125" s="196" t="s">
        <v>204</v>
      </c>
      <c r="D125" s="197">
        <v>0</v>
      </c>
    </row>
    <row r="126" spans="1:4" ht="12.75">
      <c r="A126" s="194">
        <f>A125+1</f>
        <v>33</v>
      </c>
      <c r="B126" s="196" t="s">
        <v>717</v>
      </c>
      <c r="C126" s="196" t="s">
        <v>204</v>
      </c>
      <c r="D126" s="197">
        <f>D134+D145+D156+D167</f>
        <v>920782.24</v>
      </c>
    </row>
    <row r="127" spans="1:4" ht="12.75" customHeight="1">
      <c r="A127" s="194">
        <f>A126+1</f>
        <v>34</v>
      </c>
      <c r="B127" s="195" t="s">
        <v>718</v>
      </c>
      <c r="C127" s="196" t="s">
        <v>204</v>
      </c>
      <c r="D127" s="197">
        <f>D128-D129</f>
        <v>-1415826.61</v>
      </c>
    </row>
    <row r="128" spans="1:4" ht="12.75" customHeight="1">
      <c r="A128" s="194">
        <f>A127+1</f>
        <v>35</v>
      </c>
      <c r="B128" s="196" t="s">
        <v>719</v>
      </c>
      <c r="C128" s="196" t="s">
        <v>204</v>
      </c>
      <c r="D128" s="197">
        <v>0</v>
      </c>
    </row>
    <row r="129" spans="1:4" ht="12.75">
      <c r="A129" s="194">
        <f>A128+1</f>
        <v>36</v>
      </c>
      <c r="B129" s="196" t="s">
        <v>720</v>
      </c>
      <c r="C129" s="196" t="s">
        <v>204</v>
      </c>
      <c r="D129" s="197">
        <f>D137+D148+D159+D170</f>
        <v>1415826.61</v>
      </c>
    </row>
    <row r="130" spans="1:4" ht="29.25" customHeight="1">
      <c r="A130" s="198" t="s">
        <v>721</v>
      </c>
      <c r="B130" s="199"/>
      <c r="C130" s="199"/>
      <c r="D130" s="200"/>
    </row>
    <row r="131" spans="1:4" ht="39.75" customHeight="1">
      <c r="A131" s="159" t="s">
        <v>722</v>
      </c>
      <c r="B131" s="161" t="s">
        <v>199</v>
      </c>
      <c r="C131" s="201" t="s">
        <v>723</v>
      </c>
      <c r="D131" s="162"/>
    </row>
    <row r="132" spans="1:4" ht="15" customHeight="1">
      <c r="A132" s="159" t="s">
        <v>724</v>
      </c>
      <c r="B132" s="161" t="s">
        <v>14</v>
      </c>
      <c r="C132" s="160" t="s">
        <v>81</v>
      </c>
      <c r="D132" s="162" t="s">
        <v>21</v>
      </c>
    </row>
    <row r="133" spans="1:4" ht="15" customHeight="1">
      <c r="A133" s="159" t="s">
        <v>725</v>
      </c>
      <c r="B133" s="160" t="s">
        <v>726</v>
      </c>
      <c r="C133" s="160" t="s">
        <v>727</v>
      </c>
      <c r="D133" s="162">
        <f>ROUND(D138/1605.98,1)</f>
        <v>2137.6</v>
      </c>
    </row>
    <row r="134" spans="1:4" ht="15" customHeight="1">
      <c r="A134" s="159" t="s">
        <v>728</v>
      </c>
      <c r="B134" s="160" t="s">
        <v>659</v>
      </c>
      <c r="C134" s="160" t="s">
        <v>204</v>
      </c>
      <c r="D134" s="162">
        <v>665945.42</v>
      </c>
    </row>
    <row r="135" spans="1:4" ht="15" customHeight="1">
      <c r="A135" s="159" t="s">
        <v>729</v>
      </c>
      <c r="B135" s="160" t="s">
        <v>730</v>
      </c>
      <c r="C135" s="160" t="s">
        <v>204</v>
      </c>
      <c r="D135" s="162">
        <v>3300605.22</v>
      </c>
    </row>
    <row r="136" spans="1:4" ht="15" customHeight="1">
      <c r="A136" s="159" t="s">
        <v>731</v>
      </c>
      <c r="B136" s="160" t="s">
        <v>732</v>
      </c>
      <c r="C136" s="160" t="s">
        <v>204</v>
      </c>
      <c r="D136" s="162">
        <v>2939135.77</v>
      </c>
    </row>
    <row r="137" spans="1:4" ht="15" customHeight="1">
      <c r="A137" s="159" t="s">
        <v>733</v>
      </c>
      <c r="B137" s="160" t="s">
        <v>673</v>
      </c>
      <c r="C137" s="160" t="s">
        <v>204</v>
      </c>
      <c r="D137" s="162">
        <f>D134+D135-D136</f>
        <v>1027414.8700000001</v>
      </c>
    </row>
    <row r="138" spans="1:6" ht="15" customHeight="1">
      <c r="A138" s="159" t="s">
        <v>734</v>
      </c>
      <c r="B138" s="160" t="s">
        <v>735</v>
      </c>
      <c r="C138" s="160" t="s">
        <v>204</v>
      </c>
      <c r="D138" s="164">
        <f>ROUND(E138*1.18,2)</f>
        <v>3432962.27</v>
      </c>
      <c r="E138" s="4">
        <v>2909290.06</v>
      </c>
      <c r="F138" s="202" t="s">
        <v>736</v>
      </c>
    </row>
    <row r="139" spans="1:4" ht="15" customHeight="1">
      <c r="A139" s="159" t="s">
        <v>737</v>
      </c>
      <c r="B139" s="160" t="s">
        <v>738</v>
      </c>
      <c r="C139" s="160" t="s">
        <v>204</v>
      </c>
      <c r="D139" s="162">
        <f>ROUND(197046632.58/198500080.13*D138,2)</f>
        <v>3407825.6</v>
      </c>
    </row>
    <row r="140" spans="1:4" ht="15" customHeight="1">
      <c r="A140" s="159" t="s">
        <v>739</v>
      </c>
      <c r="B140" s="163" t="s">
        <v>740</v>
      </c>
      <c r="C140" s="160" t="s">
        <v>204</v>
      </c>
      <c r="D140" s="162">
        <f>ROUND(73681446.38/198500080.13*D138,2)</f>
        <v>1274284.75</v>
      </c>
    </row>
    <row r="141" spans="1:4" ht="15" customHeight="1" thickBot="1">
      <c r="A141" s="203" t="s">
        <v>741</v>
      </c>
      <c r="B141" s="204" t="s">
        <v>742</v>
      </c>
      <c r="C141" s="205" t="s">
        <v>204</v>
      </c>
      <c r="D141" s="206">
        <v>0</v>
      </c>
    </row>
    <row r="142" spans="1:4" ht="36" customHeight="1">
      <c r="A142" s="159" t="s">
        <v>743</v>
      </c>
      <c r="B142" s="161" t="s">
        <v>199</v>
      </c>
      <c r="C142" s="207" t="s">
        <v>488</v>
      </c>
      <c r="D142" s="162"/>
    </row>
    <row r="143" spans="1:4" ht="15" customHeight="1">
      <c r="A143" s="159" t="s">
        <v>744</v>
      </c>
      <c r="B143" s="161" t="s">
        <v>14</v>
      </c>
      <c r="C143" s="160" t="s">
        <v>81</v>
      </c>
      <c r="D143" s="162" t="s">
        <v>745</v>
      </c>
    </row>
    <row r="144" spans="1:4" ht="15" customHeight="1">
      <c r="A144" s="159" t="s">
        <v>746</v>
      </c>
      <c r="B144" s="160" t="s">
        <v>726</v>
      </c>
      <c r="C144" s="160" t="s">
        <v>727</v>
      </c>
      <c r="D144" s="162">
        <f>ROUND(D149/28.03,1)</f>
        <v>22440.3</v>
      </c>
    </row>
    <row r="145" spans="1:4" ht="15" customHeight="1">
      <c r="A145" s="159" t="s">
        <v>747</v>
      </c>
      <c r="B145" s="160" t="s">
        <v>659</v>
      </c>
      <c r="C145" s="160" t="s">
        <v>204</v>
      </c>
      <c r="D145" s="162">
        <v>151006</v>
      </c>
    </row>
    <row r="146" spans="1:4" ht="15" customHeight="1">
      <c r="A146" s="159" t="s">
        <v>748</v>
      </c>
      <c r="B146" s="160" t="s">
        <v>730</v>
      </c>
      <c r="C146" s="160" t="s">
        <v>204</v>
      </c>
      <c r="D146" s="162">
        <v>595583</v>
      </c>
    </row>
    <row r="147" spans="1:4" ht="15" customHeight="1">
      <c r="A147" s="159" t="s">
        <v>749</v>
      </c>
      <c r="B147" s="160" t="s">
        <v>732</v>
      </c>
      <c r="C147" s="160" t="s">
        <v>204</v>
      </c>
      <c r="D147" s="162">
        <v>570138</v>
      </c>
    </row>
    <row r="148" spans="1:4" ht="15" customHeight="1">
      <c r="A148" s="159" t="s">
        <v>750</v>
      </c>
      <c r="B148" s="160" t="s">
        <v>673</v>
      </c>
      <c r="C148" s="160" t="s">
        <v>204</v>
      </c>
      <c r="D148" s="162">
        <f>D145+D146-D147</f>
        <v>176451</v>
      </c>
    </row>
    <row r="149" spans="1:6" ht="15" customHeight="1">
      <c r="A149" s="159" t="s">
        <v>751</v>
      </c>
      <c r="B149" s="160" t="s">
        <v>735</v>
      </c>
      <c r="C149" s="160" t="s">
        <v>204</v>
      </c>
      <c r="D149" s="164">
        <f>ROUND(E149*1.18,2)</f>
        <v>629000.57</v>
      </c>
      <c r="E149" s="4">
        <v>533051.33</v>
      </c>
      <c r="F149" s="202" t="s">
        <v>736</v>
      </c>
    </row>
    <row r="150" spans="1:4" ht="15" customHeight="1">
      <c r="A150" s="159" t="s">
        <v>752</v>
      </c>
      <c r="B150" s="160" t="s">
        <v>738</v>
      </c>
      <c r="C150" s="160" t="s">
        <v>204</v>
      </c>
      <c r="D150" s="162">
        <f>ROUND(75217758.95/67649533.13*D149,2)</f>
        <v>699369.4</v>
      </c>
    </row>
    <row r="151" spans="1:4" ht="15" customHeight="1">
      <c r="A151" s="159" t="s">
        <v>753</v>
      </c>
      <c r="B151" s="163" t="s">
        <v>740</v>
      </c>
      <c r="C151" s="160" t="s">
        <v>204</v>
      </c>
      <c r="D151" s="162">
        <f>ROUND(14455264.66/67649533.13*D149,2)</f>
        <v>134404.03</v>
      </c>
    </row>
    <row r="152" spans="1:4" ht="26.25" thickBot="1">
      <c r="A152" s="203" t="s">
        <v>754</v>
      </c>
      <c r="B152" s="204" t="s">
        <v>742</v>
      </c>
      <c r="C152" s="205" t="s">
        <v>204</v>
      </c>
      <c r="D152" s="206">
        <v>0</v>
      </c>
    </row>
    <row r="153" spans="1:4" ht="27" customHeight="1">
      <c r="A153" s="159" t="s">
        <v>755</v>
      </c>
      <c r="B153" s="161" t="s">
        <v>199</v>
      </c>
      <c r="C153" s="207" t="s">
        <v>345</v>
      </c>
      <c r="D153" s="162"/>
    </row>
    <row r="154" spans="1:4" ht="13.5">
      <c r="A154" s="159" t="s">
        <v>756</v>
      </c>
      <c r="B154" s="161" t="s">
        <v>14</v>
      </c>
      <c r="C154" s="160" t="s">
        <v>81</v>
      </c>
      <c r="D154" s="162" t="s">
        <v>745</v>
      </c>
    </row>
    <row r="155" spans="1:4" ht="12.75">
      <c r="A155" s="159" t="s">
        <v>757</v>
      </c>
      <c r="B155" s="160" t="s">
        <v>726</v>
      </c>
      <c r="C155" s="160" t="s">
        <v>727</v>
      </c>
      <c r="D155" s="162">
        <f>D144-0.03*12*9200</f>
        <v>19128.3</v>
      </c>
    </row>
    <row r="156" spans="1:4" ht="12.75">
      <c r="A156" s="159" t="s">
        <v>758</v>
      </c>
      <c r="B156" s="160" t="s">
        <v>659</v>
      </c>
      <c r="C156" s="160" t="s">
        <v>204</v>
      </c>
      <c r="D156" s="162">
        <v>102165</v>
      </c>
    </row>
    <row r="157" spans="1:4" ht="12.75" customHeight="1">
      <c r="A157" s="159" t="s">
        <v>759</v>
      </c>
      <c r="B157" s="160" t="s">
        <v>730</v>
      </c>
      <c r="C157" s="160" t="s">
        <v>204</v>
      </c>
      <c r="D157" s="162">
        <v>431644</v>
      </c>
    </row>
    <row r="158" spans="1:4" ht="12.75" customHeight="1">
      <c r="A158" s="159" t="s">
        <v>760</v>
      </c>
      <c r="B158" s="160" t="s">
        <v>732</v>
      </c>
      <c r="C158" s="160" t="s">
        <v>204</v>
      </c>
      <c r="D158" s="162">
        <v>406424</v>
      </c>
    </row>
    <row r="159" spans="1:4" ht="12.75" customHeight="1">
      <c r="A159" s="159" t="s">
        <v>761</v>
      </c>
      <c r="B159" s="160" t="s">
        <v>673</v>
      </c>
      <c r="C159" s="160" t="s">
        <v>204</v>
      </c>
      <c r="D159" s="162">
        <f>D156+D157-D158</f>
        <v>127385</v>
      </c>
    </row>
    <row r="160" spans="1:6" ht="12.75" customHeight="1">
      <c r="A160" s="159" t="s">
        <v>762</v>
      </c>
      <c r="B160" s="160" t="s">
        <v>735</v>
      </c>
      <c r="C160" s="160" t="s">
        <v>204</v>
      </c>
      <c r="D160" s="164">
        <f>ROUND(E160*1.18,2)</f>
        <v>430080.44</v>
      </c>
      <c r="E160" s="4">
        <v>364474.95</v>
      </c>
      <c r="F160" s="202" t="s">
        <v>736</v>
      </c>
    </row>
    <row r="161" spans="1:4" ht="12.75" customHeight="1">
      <c r="A161" s="159" t="s">
        <v>763</v>
      </c>
      <c r="B161" s="160" t="s">
        <v>738</v>
      </c>
      <c r="C161" s="160" t="s">
        <v>204</v>
      </c>
      <c r="D161" s="162">
        <f>ROUND(75217758.95/67649533.13*D160,2)</f>
        <v>478195.27</v>
      </c>
    </row>
    <row r="162" spans="1:4" ht="25.5">
      <c r="A162" s="159" t="s">
        <v>764</v>
      </c>
      <c r="B162" s="163" t="s">
        <v>740</v>
      </c>
      <c r="C162" s="160" t="s">
        <v>204</v>
      </c>
      <c r="D162" s="162">
        <f>ROUND(14455264.66/67649533.13*D160,2)</f>
        <v>91899.03</v>
      </c>
    </row>
    <row r="163" spans="1:4" ht="26.25" customHeight="1" thickBot="1">
      <c r="A163" s="203" t="s">
        <v>765</v>
      </c>
      <c r="B163" s="204" t="s">
        <v>742</v>
      </c>
      <c r="C163" s="205" t="s">
        <v>204</v>
      </c>
      <c r="D163" s="206">
        <v>0</v>
      </c>
    </row>
    <row r="164" spans="1:4" ht="37.5">
      <c r="A164" s="159" t="s">
        <v>766</v>
      </c>
      <c r="B164" s="161" t="s">
        <v>199</v>
      </c>
      <c r="C164" s="208" t="s">
        <v>767</v>
      </c>
      <c r="D164" s="162"/>
    </row>
    <row r="165" spans="1:4" ht="13.5" customHeight="1">
      <c r="A165" s="159" t="s">
        <v>768</v>
      </c>
      <c r="B165" s="161" t="s">
        <v>14</v>
      </c>
      <c r="C165" s="160" t="s">
        <v>81</v>
      </c>
      <c r="D165" s="162" t="s">
        <v>35</v>
      </c>
    </row>
    <row r="166" spans="1:4" ht="12.75">
      <c r="A166" s="159" t="s">
        <v>769</v>
      </c>
      <c r="B166" s="160" t="s">
        <v>726</v>
      </c>
      <c r="C166" s="160" t="s">
        <v>727</v>
      </c>
      <c r="D166" s="162">
        <f>ROUND(D171/3.83,1)</f>
        <v>21767</v>
      </c>
    </row>
    <row r="167" spans="1:4" ht="12.75">
      <c r="A167" s="159" t="s">
        <v>770</v>
      </c>
      <c r="B167" s="160" t="s">
        <v>659</v>
      </c>
      <c r="C167" s="160" t="s">
        <v>204</v>
      </c>
      <c r="D167" s="162">
        <v>1665.82</v>
      </c>
    </row>
    <row r="168" spans="1:4" ht="12.75" customHeight="1">
      <c r="A168" s="159" t="s">
        <v>771</v>
      </c>
      <c r="B168" s="160" t="s">
        <v>730</v>
      </c>
      <c r="C168" s="160" t="s">
        <v>204</v>
      </c>
      <c r="D168" s="162">
        <v>83249.27</v>
      </c>
    </row>
    <row r="169" spans="1:4" ht="12.75" customHeight="1">
      <c r="A169" s="159" t="s">
        <v>772</v>
      </c>
      <c r="B169" s="160" t="s">
        <v>732</v>
      </c>
      <c r="C169" s="160" t="s">
        <v>204</v>
      </c>
      <c r="D169" s="162">
        <v>339.35</v>
      </c>
    </row>
    <row r="170" spans="1:4" ht="12.75" customHeight="1">
      <c r="A170" s="159" t="s">
        <v>773</v>
      </c>
      <c r="B170" s="160" t="s">
        <v>673</v>
      </c>
      <c r="C170" s="160" t="s">
        <v>204</v>
      </c>
      <c r="D170" s="162">
        <f>D167+D168-D169</f>
        <v>84575.74</v>
      </c>
    </row>
    <row r="171" spans="1:6" ht="12.75" customHeight="1">
      <c r="A171" s="159" t="s">
        <v>774</v>
      </c>
      <c r="B171" s="160" t="s">
        <v>735</v>
      </c>
      <c r="C171" s="160" t="s">
        <v>204</v>
      </c>
      <c r="D171" s="164">
        <f>ROUND(E171*1.18,2)</f>
        <v>83367.61</v>
      </c>
      <c r="E171" s="4">
        <v>70650.52</v>
      </c>
      <c r="F171" s="202" t="s">
        <v>736</v>
      </c>
    </row>
    <row r="172" spans="1:4" ht="12.75" customHeight="1">
      <c r="A172" s="159" t="s">
        <v>775</v>
      </c>
      <c r="B172" s="160" t="s">
        <v>738</v>
      </c>
      <c r="C172" s="160" t="s">
        <v>204</v>
      </c>
      <c r="D172" s="162">
        <f>ROUND(7063221.41/16105544.66*D171,2)</f>
        <v>36561.56</v>
      </c>
    </row>
    <row r="173" spans="1:4" ht="25.5">
      <c r="A173" s="159" t="s">
        <v>776</v>
      </c>
      <c r="B173" s="163" t="s">
        <v>740</v>
      </c>
      <c r="C173" s="160" t="s">
        <v>204</v>
      </c>
      <c r="D173" s="162">
        <f>ROUND(9326800.88/16105544.66*D171,2)</f>
        <v>48278.6</v>
      </c>
    </row>
    <row r="174" spans="1:4" ht="26.25" customHeight="1" thickBot="1">
      <c r="A174" s="203" t="s">
        <v>777</v>
      </c>
      <c r="B174" s="204" t="s">
        <v>742</v>
      </c>
      <c r="C174" s="205" t="s">
        <v>204</v>
      </c>
      <c r="D174" s="206">
        <v>0</v>
      </c>
    </row>
    <row r="175" spans="1:4" ht="12.75" customHeight="1">
      <c r="A175" s="186">
        <v>48</v>
      </c>
      <c r="B175" s="187" t="s">
        <v>710</v>
      </c>
      <c r="C175" s="187" t="s">
        <v>308</v>
      </c>
      <c r="D175" s="188">
        <v>1</v>
      </c>
    </row>
    <row r="176" spans="1:4" ht="12.75" customHeight="1">
      <c r="A176" s="186">
        <f>A175+1</f>
        <v>49</v>
      </c>
      <c r="B176" s="187" t="s">
        <v>711</v>
      </c>
      <c r="C176" s="187" t="s">
        <v>308</v>
      </c>
      <c r="D176" s="188">
        <f>D175</f>
        <v>1</v>
      </c>
    </row>
    <row r="177" spans="1:4" ht="12.75" customHeight="1">
      <c r="A177" s="186">
        <f>A176+1</f>
        <v>50</v>
      </c>
      <c r="B177" s="187" t="s">
        <v>712</v>
      </c>
      <c r="C177" s="187" t="s">
        <v>308</v>
      </c>
      <c r="D177" s="188">
        <v>0</v>
      </c>
    </row>
    <row r="178" spans="1:4" ht="15" customHeight="1">
      <c r="A178" s="186">
        <f>A177+1</f>
        <v>51</v>
      </c>
      <c r="B178" s="187" t="s">
        <v>713</v>
      </c>
      <c r="C178" s="187" t="s">
        <v>204</v>
      </c>
      <c r="D178" s="188">
        <v>53025.41</v>
      </c>
    </row>
    <row r="179" spans="1:4" ht="12.75" customHeight="1">
      <c r="A179" s="209" t="s">
        <v>778</v>
      </c>
      <c r="B179" s="210"/>
      <c r="C179" s="210"/>
      <c r="D179" s="211"/>
    </row>
    <row r="180" spans="1:4" ht="15" customHeight="1">
      <c r="A180" s="212">
        <v>52</v>
      </c>
      <c r="B180" s="213" t="s">
        <v>779</v>
      </c>
      <c r="C180" s="214" t="s">
        <v>308</v>
      </c>
      <c r="D180" s="215">
        <v>16</v>
      </c>
    </row>
    <row r="181" spans="1:4" ht="15">
      <c r="A181" s="212">
        <f>A180+1</f>
        <v>53</v>
      </c>
      <c r="B181" s="213" t="s">
        <v>780</v>
      </c>
      <c r="C181" s="214" t="s">
        <v>308</v>
      </c>
      <c r="D181" s="215">
        <v>4</v>
      </c>
    </row>
    <row r="182" spans="1:4" ht="27" customHeight="1">
      <c r="A182" s="212">
        <f>A181+1</f>
        <v>54</v>
      </c>
      <c r="B182" s="216" t="s">
        <v>781</v>
      </c>
      <c r="C182" s="214" t="s">
        <v>204</v>
      </c>
      <c r="D182" s="215">
        <v>42546.23</v>
      </c>
    </row>
  </sheetData>
  <sheetProtection/>
  <mergeCells count="12">
    <mergeCell ref="A26:D26"/>
    <mergeCell ref="B27:D27"/>
    <mergeCell ref="B29:D29"/>
    <mergeCell ref="B31:D31"/>
    <mergeCell ref="C62:D62"/>
    <mergeCell ref="C66:D66"/>
    <mergeCell ref="C70:D70"/>
    <mergeCell ref="C78:D78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47" customWidth="1"/>
    <col min="2" max="2" width="60.140625" style="247" customWidth="1"/>
    <col min="3" max="3" width="19.7109375" style="247" customWidth="1"/>
    <col min="4" max="4" width="14.57421875" style="247" customWidth="1"/>
    <col min="5" max="5" width="9.140625" style="248" hidden="1" customWidth="1"/>
    <col min="6" max="6" width="9.140625" style="247" hidden="1" customWidth="1"/>
    <col min="7" max="16384" width="9.140625" style="247" customWidth="1"/>
  </cols>
  <sheetData>
    <row r="1" ht="15.75">
      <c r="A1" s="246" t="s">
        <v>648</v>
      </c>
    </row>
    <row r="2" ht="16.5" thickBot="1">
      <c r="A2" s="246" t="s">
        <v>649</v>
      </c>
    </row>
    <row r="3" spans="1:4" ht="20.25" customHeight="1" thickBot="1">
      <c r="A3" s="538" t="s">
        <v>433</v>
      </c>
      <c r="B3" s="539"/>
      <c r="C3" s="539"/>
      <c r="D3" s="540"/>
    </row>
    <row r="4" spans="1:4" ht="36.75" customHeight="1">
      <c r="A4" s="249" t="s">
        <v>496</v>
      </c>
      <c r="B4" s="250" t="s">
        <v>77</v>
      </c>
      <c r="C4" s="250" t="s">
        <v>147</v>
      </c>
      <c r="D4" s="251" t="s">
        <v>79</v>
      </c>
    </row>
    <row r="5" spans="1:5" ht="15.75">
      <c r="A5" s="252" t="s">
        <v>340</v>
      </c>
      <c r="B5" s="253" t="s">
        <v>80</v>
      </c>
      <c r="C5" s="254" t="s">
        <v>81</v>
      </c>
      <c r="D5" s="255">
        <v>42825</v>
      </c>
      <c r="E5" s="248">
        <v>1</v>
      </c>
    </row>
    <row r="6" spans="1:5" ht="15.75">
      <c r="A6" s="252" t="s">
        <v>341</v>
      </c>
      <c r="B6" s="253" t="s">
        <v>651</v>
      </c>
      <c r="C6" s="254" t="s">
        <v>81</v>
      </c>
      <c r="D6" s="255" t="s">
        <v>434</v>
      </c>
      <c r="E6" s="248">
        <v>2</v>
      </c>
    </row>
    <row r="7" spans="1:5" ht="16.5" thickBot="1">
      <c r="A7" s="256" t="s">
        <v>343</v>
      </c>
      <c r="B7" s="257" t="s">
        <v>653</v>
      </c>
      <c r="C7" s="258" t="s">
        <v>81</v>
      </c>
      <c r="D7" s="259" t="s">
        <v>435</v>
      </c>
      <c r="E7" s="248">
        <v>3</v>
      </c>
    </row>
    <row r="8" spans="1:5" ht="27.75" customHeight="1">
      <c r="A8" s="260" t="s">
        <v>656</v>
      </c>
      <c r="B8" s="261"/>
      <c r="C8" s="261"/>
      <c r="D8" s="262"/>
      <c r="E8" s="247">
        <v>4</v>
      </c>
    </row>
    <row r="9" spans="1:5" ht="13.5">
      <c r="A9" s="263" t="s">
        <v>344</v>
      </c>
      <c r="B9" s="264" t="s">
        <v>657</v>
      </c>
      <c r="C9" s="265" t="s">
        <v>204</v>
      </c>
      <c r="D9" s="266">
        <v>911.43</v>
      </c>
      <c r="E9" s="247">
        <v>5</v>
      </c>
    </row>
    <row r="10" spans="1:5" ht="13.5">
      <c r="A10" s="263" t="s">
        <v>89</v>
      </c>
      <c r="B10" s="264" t="s">
        <v>658</v>
      </c>
      <c r="C10" s="265" t="s">
        <v>204</v>
      </c>
      <c r="D10" s="266">
        <v>0</v>
      </c>
      <c r="E10" s="247">
        <v>6</v>
      </c>
    </row>
    <row r="11" spans="1:5" ht="13.5">
      <c r="A11" s="263" t="s">
        <v>90</v>
      </c>
      <c r="B11" s="264" t="s">
        <v>659</v>
      </c>
      <c r="C11" s="265" t="s">
        <v>204</v>
      </c>
      <c r="D11" s="266">
        <v>611298.34</v>
      </c>
      <c r="E11" s="247">
        <v>7</v>
      </c>
    </row>
    <row r="12" spans="1:5" ht="25.5">
      <c r="A12" s="263" t="s">
        <v>92</v>
      </c>
      <c r="B12" s="267" t="s">
        <v>660</v>
      </c>
      <c r="C12" s="264" t="s">
        <v>204</v>
      </c>
      <c r="D12" s="266">
        <v>2790187.57</v>
      </c>
      <c r="E12" s="247">
        <v>8</v>
      </c>
    </row>
    <row r="13" spans="1:5" ht="13.5">
      <c r="A13" s="263" t="s">
        <v>94</v>
      </c>
      <c r="B13" s="264" t="s">
        <v>661</v>
      </c>
      <c r="C13" s="265" t="s">
        <v>204</v>
      </c>
      <c r="D13" s="266">
        <v>2147145.13</v>
      </c>
      <c r="E13" s="247">
        <v>9</v>
      </c>
    </row>
    <row r="14" spans="1:5" ht="13.5">
      <c r="A14" s="263" t="s">
        <v>96</v>
      </c>
      <c r="B14" s="264" t="s">
        <v>662</v>
      </c>
      <c r="C14" s="265" t="s">
        <v>204</v>
      </c>
      <c r="D14" s="266">
        <v>374374.02</v>
      </c>
      <c r="E14" s="247">
        <v>10</v>
      </c>
    </row>
    <row r="15" spans="1:5" ht="12.75">
      <c r="A15" s="263" t="s">
        <v>98</v>
      </c>
      <c r="B15" s="264" t="s">
        <v>663</v>
      </c>
      <c r="C15" s="264" t="s">
        <v>204</v>
      </c>
      <c r="D15" s="266">
        <v>268668.42</v>
      </c>
      <c r="E15" s="247">
        <v>11</v>
      </c>
    </row>
    <row r="16" spans="1:5" ht="12.75">
      <c r="A16" s="263" t="s">
        <v>167</v>
      </c>
      <c r="B16" s="264" t="s">
        <v>664</v>
      </c>
      <c r="C16" s="264" t="s">
        <v>204</v>
      </c>
      <c r="D16" s="266">
        <v>2768615.46</v>
      </c>
      <c r="E16" s="247">
        <v>12</v>
      </c>
    </row>
    <row r="17" spans="1:5" ht="12.75">
      <c r="A17" s="263" t="s">
        <v>102</v>
      </c>
      <c r="B17" s="264" t="s">
        <v>665</v>
      </c>
      <c r="C17" s="264" t="s">
        <v>204</v>
      </c>
      <c r="D17" s="266">
        <v>2768615.46</v>
      </c>
      <c r="E17" s="247">
        <v>13</v>
      </c>
    </row>
    <row r="18" spans="1:5" ht="12.75">
      <c r="A18" s="263" t="s">
        <v>104</v>
      </c>
      <c r="B18" s="264" t="s">
        <v>666</v>
      </c>
      <c r="C18" s="264" t="s">
        <v>204</v>
      </c>
      <c r="D18" s="266">
        <v>0</v>
      </c>
      <c r="E18" s="247">
        <v>14</v>
      </c>
    </row>
    <row r="19" spans="1:5" ht="12.75">
      <c r="A19" s="263" t="s">
        <v>106</v>
      </c>
      <c r="B19" s="264" t="s">
        <v>667</v>
      </c>
      <c r="C19" s="264" t="s">
        <v>204</v>
      </c>
      <c r="D19" s="266">
        <v>0</v>
      </c>
      <c r="E19" s="247">
        <v>15</v>
      </c>
    </row>
    <row r="20" spans="1:5" ht="13.5">
      <c r="A20" s="263" t="s">
        <v>108</v>
      </c>
      <c r="B20" s="264" t="s">
        <v>668</v>
      </c>
      <c r="C20" s="265" t="s">
        <v>204</v>
      </c>
      <c r="D20" s="266">
        <v>0</v>
      </c>
      <c r="E20" s="247">
        <v>16</v>
      </c>
    </row>
    <row r="21" spans="1:5" ht="13.5">
      <c r="A21" s="263" t="s">
        <v>110</v>
      </c>
      <c r="B21" s="264" t="s">
        <v>669</v>
      </c>
      <c r="C21" s="265" t="s">
        <v>204</v>
      </c>
      <c r="D21" s="266">
        <v>0</v>
      </c>
      <c r="E21" s="247">
        <v>17</v>
      </c>
    </row>
    <row r="22" spans="1:5" ht="13.5">
      <c r="A22" s="263" t="s">
        <v>112</v>
      </c>
      <c r="B22" s="264" t="s">
        <v>670</v>
      </c>
      <c r="C22" s="265" t="s">
        <v>204</v>
      </c>
      <c r="D22" s="266">
        <v>2769526.89</v>
      </c>
      <c r="E22" s="247">
        <v>18</v>
      </c>
    </row>
    <row r="23" spans="1:5" ht="12.75">
      <c r="A23" s="263" t="s">
        <v>115</v>
      </c>
      <c r="B23" s="264" t="s">
        <v>671</v>
      </c>
      <c r="C23" s="264" t="s">
        <v>204</v>
      </c>
      <c r="D23" s="266">
        <v>2303.29</v>
      </c>
      <c r="E23" s="247">
        <v>19</v>
      </c>
    </row>
    <row r="24" spans="1:5" ht="12.75">
      <c r="A24" s="263" t="s">
        <v>117</v>
      </c>
      <c r="B24" s="264" t="s">
        <v>672</v>
      </c>
      <c r="C24" s="264" t="s">
        <v>204</v>
      </c>
      <c r="D24" s="266">
        <v>0</v>
      </c>
      <c r="E24" s="247">
        <v>20</v>
      </c>
    </row>
    <row r="25" spans="1:5" ht="13.5" thickBot="1">
      <c r="A25" s="268" t="s">
        <v>119</v>
      </c>
      <c r="B25" s="269" t="s">
        <v>673</v>
      </c>
      <c r="C25" s="269" t="s">
        <v>204</v>
      </c>
      <c r="D25" s="270">
        <v>634262.31</v>
      </c>
      <c r="E25" s="247">
        <v>21</v>
      </c>
    </row>
    <row r="26" spans="1:5" ht="34.5" customHeight="1">
      <c r="A26" s="548" t="s">
        <v>674</v>
      </c>
      <c r="B26" s="549"/>
      <c r="C26" s="549"/>
      <c r="D26" s="550"/>
      <c r="E26" s="247">
        <v>22</v>
      </c>
    </row>
    <row r="27" spans="1:5" ht="28.5" customHeight="1">
      <c r="A27" s="271" t="s">
        <v>675</v>
      </c>
      <c r="B27" s="530" t="s">
        <v>676</v>
      </c>
      <c r="C27" s="531"/>
      <c r="D27" s="532"/>
      <c r="E27" s="248">
        <v>23</v>
      </c>
    </row>
    <row r="28" spans="1:5" ht="12.75" customHeight="1">
      <c r="A28" s="272" t="s">
        <v>677</v>
      </c>
      <c r="B28" s="273" t="s">
        <v>678</v>
      </c>
      <c r="C28" s="264" t="s">
        <v>204</v>
      </c>
      <c r="D28" s="266">
        <v>87125.23</v>
      </c>
      <c r="E28" s="248">
        <v>24</v>
      </c>
    </row>
    <row r="29" spans="1:5" ht="29.25" customHeight="1">
      <c r="A29" s="272" t="s">
        <v>679</v>
      </c>
      <c r="B29" s="530" t="s">
        <v>680</v>
      </c>
      <c r="C29" s="531"/>
      <c r="D29" s="532"/>
      <c r="E29" s="248">
        <v>25</v>
      </c>
    </row>
    <row r="30" spans="1:5" ht="12.75">
      <c r="A30" s="272" t="s">
        <v>681</v>
      </c>
      <c r="B30" s="273" t="s">
        <v>678</v>
      </c>
      <c r="C30" s="264" t="s">
        <v>204</v>
      </c>
      <c r="D30" s="266">
        <v>507445.61</v>
      </c>
      <c r="E30" s="248">
        <v>26</v>
      </c>
    </row>
    <row r="31" spans="1:5" ht="17.25" customHeight="1">
      <c r="A31" s="272" t="s">
        <v>682</v>
      </c>
      <c r="B31" s="530" t="s">
        <v>683</v>
      </c>
      <c r="C31" s="531"/>
      <c r="D31" s="532"/>
      <c r="E31" s="248">
        <v>27</v>
      </c>
    </row>
    <row r="32" spans="1:5" ht="12.75">
      <c r="A32" s="272" t="s">
        <v>684</v>
      </c>
      <c r="B32" s="273" t="s">
        <v>678</v>
      </c>
      <c r="C32" s="264" t="s">
        <v>204</v>
      </c>
      <c r="D32" s="266">
        <v>1506154.37</v>
      </c>
      <c r="E32" s="248">
        <v>28</v>
      </c>
    </row>
    <row r="33" spans="1:5" ht="16.5" customHeight="1">
      <c r="A33" s="272" t="s">
        <v>685</v>
      </c>
      <c r="B33" s="530" t="s">
        <v>686</v>
      </c>
      <c r="C33" s="531"/>
      <c r="D33" s="532"/>
      <c r="E33" s="248">
        <v>29</v>
      </c>
    </row>
    <row r="34" spans="1:5" ht="12.75">
      <c r="A34" s="272" t="s">
        <v>687</v>
      </c>
      <c r="B34" s="273" t="s">
        <v>678</v>
      </c>
      <c r="C34" s="264" t="s">
        <v>204</v>
      </c>
      <c r="D34" s="266">
        <v>268668.42</v>
      </c>
      <c r="E34" s="248">
        <v>30</v>
      </c>
    </row>
    <row r="35" spans="1:5" ht="16.5" customHeight="1">
      <c r="A35" s="272" t="s">
        <v>688</v>
      </c>
      <c r="B35" s="530" t="s">
        <v>689</v>
      </c>
      <c r="C35" s="531"/>
      <c r="D35" s="532"/>
      <c r="E35" s="248">
        <v>31</v>
      </c>
    </row>
    <row r="36" spans="1:5" ht="13.5" thickBot="1">
      <c r="A36" s="274" t="s">
        <v>690</v>
      </c>
      <c r="B36" s="275" t="s">
        <v>678</v>
      </c>
      <c r="C36" s="276" t="s">
        <v>204</v>
      </c>
      <c r="D36" s="277">
        <v>420793.94</v>
      </c>
      <c r="E36" s="248">
        <v>32</v>
      </c>
    </row>
    <row r="37" spans="1:5" ht="13.5" thickBot="1">
      <c r="A37" s="533" t="s">
        <v>691</v>
      </c>
      <c r="B37" s="534"/>
      <c r="C37" s="534"/>
      <c r="D37" s="535"/>
      <c r="E37" s="248">
        <v>33</v>
      </c>
    </row>
    <row r="38" spans="1:5" ht="12.75">
      <c r="A38" s="278">
        <v>1</v>
      </c>
      <c r="B38" s="279" t="s">
        <v>692</v>
      </c>
      <c r="C38" s="280" t="s">
        <v>693</v>
      </c>
      <c r="D38" s="281"/>
      <c r="E38" s="248">
        <v>34</v>
      </c>
    </row>
    <row r="39" spans="1:5" ht="12.75">
      <c r="A39" s="282"/>
      <c r="B39" s="283" t="s">
        <v>694</v>
      </c>
      <c r="C39" s="284" t="s">
        <v>695</v>
      </c>
      <c r="D39" s="285" t="s">
        <v>623</v>
      </c>
      <c r="E39" s="248">
        <v>35</v>
      </c>
    </row>
    <row r="40" spans="1:5" ht="12.75">
      <c r="A40" s="282"/>
      <c r="B40" s="283" t="s">
        <v>696</v>
      </c>
      <c r="C40" s="284" t="s">
        <v>695</v>
      </c>
      <c r="D40" s="285" t="s">
        <v>697</v>
      </c>
      <c r="E40" s="248">
        <v>36</v>
      </c>
    </row>
    <row r="41" spans="1:5" ht="13.5" thickBot="1">
      <c r="A41" s="286"/>
      <c r="B41" s="287" t="s">
        <v>698</v>
      </c>
      <c r="C41" s="288" t="s">
        <v>204</v>
      </c>
      <c r="D41" s="289">
        <v>2.42</v>
      </c>
      <c r="E41" s="248">
        <v>37</v>
      </c>
    </row>
    <row r="42" spans="1:5" ht="12.75">
      <c r="A42" s="278">
        <v>2</v>
      </c>
      <c r="B42" s="279" t="s">
        <v>692</v>
      </c>
      <c r="C42" s="280" t="s">
        <v>699</v>
      </c>
      <c r="D42" s="281"/>
      <c r="E42" s="248">
        <v>38</v>
      </c>
    </row>
    <row r="43" spans="1:5" ht="12.75">
      <c r="A43" s="282"/>
      <c r="B43" s="283" t="s">
        <v>694</v>
      </c>
      <c r="C43" s="284" t="s">
        <v>695</v>
      </c>
      <c r="D43" s="285" t="s">
        <v>466</v>
      </c>
      <c r="E43" s="248">
        <v>39</v>
      </c>
    </row>
    <row r="44" spans="1:5" ht="12.75">
      <c r="A44" s="282"/>
      <c r="B44" s="283" t="s">
        <v>696</v>
      </c>
      <c r="C44" s="284" t="s">
        <v>695</v>
      </c>
      <c r="D44" s="285" t="s">
        <v>697</v>
      </c>
      <c r="E44" s="248">
        <v>40</v>
      </c>
    </row>
    <row r="45" spans="1:5" ht="13.5" thickBot="1">
      <c r="A45" s="286"/>
      <c r="B45" s="287" t="s">
        <v>698</v>
      </c>
      <c r="C45" s="288" t="s">
        <v>204</v>
      </c>
      <c r="D45" s="289">
        <v>1</v>
      </c>
      <c r="E45" s="248">
        <v>41</v>
      </c>
    </row>
    <row r="46" spans="1:5" ht="12.75">
      <c r="A46" s="278">
        <v>3</v>
      </c>
      <c r="B46" s="279" t="s">
        <v>692</v>
      </c>
      <c r="C46" s="280" t="s">
        <v>701</v>
      </c>
      <c r="D46" s="281"/>
      <c r="E46" s="248">
        <v>42</v>
      </c>
    </row>
    <row r="47" spans="1:5" ht="12.75">
      <c r="A47" s="282"/>
      <c r="B47" s="283" t="s">
        <v>694</v>
      </c>
      <c r="C47" s="284" t="s">
        <v>695</v>
      </c>
      <c r="D47" s="285" t="s">
        <v>700</v>
      </c>
      <c r="E47" s="248">
        <v>43</v>
      </c>
    </row>
    <row r="48" spans="1:5" ht="12.75">
      <c r="A48" s="282"/>
      <c r="B48" s="283" t="s">
        <v>696</v>
      </c>
      <c r="C48" s="284" t="s">
        <v>695</v>
      </c>
      <c r="D48" s="285" t="s">
        <v>697</v>
      </c>
      <c r="E48" s="248">
        <v>44</v>
      </c>
    </row>
    <row r="49" spans="1:5" ht="13.5" thickBot="1">
      <c r="A49" s="286"/>
      <c r="B49" s="287" t="s">
        <v>698</v>
      </c>
      <c r="C49" s="288" t="s">
        <v>204</v>
      </c>
      <c r="D49" s="289">
        <v>3.77</v>
      </c>
      <c r="E49" s="248">
        <v>45</v>
      </c>
    </row>
    <row r="50" spans="1:5" ht="12.75">
      <c r="A50" s="278">
        <v>4</v>
      </c>
      <c r="B50" s="279" t="s">
        <v>692</v>
      </c>
      <c r="C50" s="280" t="s">
        <v>702</v>
      </c>
      <c r="D50" s="281"/>
      <c r="E50" s="248">
        <v>46</v>
      </c>
    </row>
    <row r="51" spans="1:5" ht="12.75">
      <c r="A51" s="282"/>
      <c r="B51" s="283" t="s">
        <v>694</v>
      </c>
      <c r="C51" s="284" t="s">
        <v>695</v>
      </c>
      <c r="D51" s="285" t="s">
        <v>627</v>
      </c>
      <c r="E51" s="248">
        <v>47</v>
      </c>
    </row>
    <row r="52" spans="1:5" ht="12.75">
      <c r="A52" s="282"/>
      <c r="B52" s="283" t="s">
        <v>696</v>
      </c>
      <c r="C52" s="284" t="s">
        <v>695</v>
      </c>
      <c r="D52" s="285" t="s">
        <v>697</v>
      </c>
      <c r="E52" s="248">
        <v>48</v>
      </c>
    </row>
    <row r="53" spans="1:5" ht="13.5" thickBot="1">
      <c r="A53" s="286"/>
      <c r="B53" s="287" t="s">
        <v>698</v>
      </c>
      <c r="C53" s="288" t="s">
        <v>204</v>
      </c>
      <c r="D53" s="289">
        <v>0.83</v>
      </c>
      <c r="E53" s="248">
        <v>49</v>
      </c>
    </row>
    <row r="54" spans="1:5" ht="26.25" customHeight="1">
      <c r="A54" s="278">
        <v>5</v>
      </c>
      <c r="B54" s="279" t="s">
        <v>692</v>
      </c>
      <c r="C54" s="526" t="s">
        <v>703</v>
      </c>
      <c r="D54" s="527"/>
      <c r="E54" s="248">
        <v>50</v>
      </c>
    </row>
    <row r="55" spans="1:5" ht="12.75">
      <c r="A55" s="282"/>
      <c r="B55" s="283" t="s">
        <v>694</v>
      </c>
      <c r="C55" s="284" t="s">
        <v>695</v>
      </c>
      <c r="D55" s="285" t="s">
        <v>704</v>
      </c>
      <c r="E55" s="248">
        <v>51</v>
      </c>
    </row>
    <row r="56" spans="1:5" ht="12.75">
      <c r="A56" s="282"/>
      <c r="B56" s="283" t="s">
        <v>696</v>
      </c>
      <c r="C56" s="284" t="s">
        <v>695</v>
      </c>
      <c r="D56" s="285" t="s">
        <v>697</v>
      </c>
      <c r="E56" s="248">
        <v>52</v>
      </c>
    </row>
    <row r="57" spans="1:5" ht="13.5" thickBot="1">
      <c r="A57" s="286"/>
      <c r="B57" s="287" t="s">
        <v>698</v>
      </c>
      <c r="C57" s="288" t="s">
        <v>204</v>
      </c>
      <c r="D57" s="289">
        <v>0.74</v>
      </c>
      <c r="E57" s="248">
        <v>53</v>
      </c>
    </row>
    <row r="58" spans="1:5" ht="64.5" customHeight="1">
      <c r="A58" s="278">
        <v>6</v>
      </c>
      <c r="B58" s="279" t="s">
        <v>692</v>
      </c>
      <c r="C58" s="526" t="s">
        <v>680</v>
      </c>
      <c r="D58" s="527"/>
      <c r="E58" s="248">
        <v>54</v>
      </c>
    </row>
    <row r="59" spans="1:5" ht="12.75">
      <c r="A59" s="282"/>
      <c r="B59" s="283" t="s">
        <v>694</v>
      </c>
      <c r="C59" s="284" t="s">
        <v>695</v>
      </c>
      <c r="D59" s="285" t="s">
        <v>706</v>
      </c>
      <c r="E59" s="248">
        <v>55</v>
      </c>
    </row>
    <row r="60" spans="1:5" ht="12.75">
      <c r="A60" s="282"/>
      <c r="B60" s="283" t="s">
        <v>696</v>
      </c>
      <c r="C60" s="284" t="s">
        <v>695</v>
      </c>
      <c r="D60" s="285" t="s">
        <v>697</v>
      </c>
      <c r="E60" s="248">
        <v>56</v>
      </c>
    </row>
    <row r="61" spans="1:5" ht="13.5" thickBot="1">
      <c r="A61" s="286"/>
      <c r="B61" s="287" t="s">
        <v>698</v>
      </c>
      <c r="C61" s="288" t="s">
        <v>204</v>
      </c>
      <c r="D61" s="289">
        <v>4.31</v>
      </c>
      <c r="E61" s="248">
        <v>57</v>
      </c>
    </row>
    <row r="62" spans="1:5" ht="54.75" customHeight="1">
      <c r="A62" s="278">
        <v>7</v>
      </c>
      <c r="B62" s="279" t="s">
        <v>692</v>
      </c>
      <c r="C62" s="526" t="s">
        <v>686</v>
      </c>
      <c r="D62" s="527"/>
      <c r="E62" s="248">
        <v>58</v>
      </c>
    </row>
    <row r="63" spans="1:5" ht="12.75">
      <c r="A63" s="282"/>
      <c r="B63" s="283" t="s">
        <v>694</v>
      </c>
      <c r="C63" s="284" t="s">
        <v>695</v>
      </c>
      <c r="D63" s="285" t="s">
        <v>623</v>
      </c>
      <c r="E63" s="248">
        <v>59</v>
      </c>
    </row>
    <row r="64" spans="1:5" ht="12.75">
      <c r="A64" s="282"/>
      <c r="B64" s="283" t="s">
        <v>696</v>
      </c>
      <c r="C64" s="284" t="s">
        <v>695</v>
      </c>
      <c r="D64" s="285" t="s">
        <v>697</v>
      </c>
      <c r="E64" s="248">
        <v>60</v>
      </c>
    </row>
    <row r="65" spans="1:5" ht="13.5" thickBot="1">
      <c r="A65" s="286"/>
      <c r="B65" s="287" t="s">
        <v>698</v>
      </c>
      <c r="C65" s="288" t="s">
        <v>204</v>
      </c>
      <c r="D65" s="289">
        <v>2.44</v>
      </c>
      <c r="E65" s="248">
        <v>61</v>
      </c>
    </row>
    <row r="66" spans="1:5" ht="27" customHeight="1">
      <c r="A66" s="278">
        <v>8</v>
      </c>
      <c r="B66" s="279" t="s">
        <v>692</v>
      </c>
      <c r="C66" s="526" t="s">
        <v>707</v>
      </c>
      <c r="D66" s="527"/>
      <c r="E66" s="248">
        <v>62</v>
      </c>
    </row>
    <row r="67" spans="1:5" ht="12.75">
      <c r="A67" s="282"/>
      <c r="B67" s="283" t="s">
        <v>694</v>
      </c>
      <c r="C67" s="528" t="s">
        <v>543</v>
      </c>
      <c r="D67" s="529"/>
      <c r="E67" s="248">
        <v>63</v>
      </c>
    </row>
    <row r="68" spans="1:5" ht="12.75">
      <c r="A68" s="282"/>
      <c r="B68" s="283" t="s">
        <v>696</v>
      </c>
      <c r="C68" s="284" t="s">
        <v>695</v>
      </c>
      <c r="D68" s="285" t="s">
        <v>697</v>
      </c>
      <c r="E68" s="248">
        <v>64</v>
      </c>
    </row>
    <row r="69" spans="1:5" ht="13.5" thickBot="1">
      <c r="A69" s="286"/>
      <c r="B69" s="287" t="s">
        <v>698</v>
      </c>
      <c r="C69" s="288" t="s">
        <v>204</v>
      </c>
      <c r="D69" s="289">
        <v>3.57</v>
      </c>
      <c r="E69" s="248">
        <v>65</v>
      </c>
    </row>
    <row r="70" spans="1:5" ht="29.25" customHeight="1">
      <c r="A70" s="278">
        <v>9</v>
      </c>
      <c r="B70" s="279" t="s">
        <v>692</v>
      </c>
      <c r="C70" s="526" t="s">
        <v>708</v>
      </c>
      <c r="D70" s="527"/>
      <c r="E70" s="248">
        <v>66</v>
      </c>
    </row>
    <row r="71" spans="1:5" ht="12.75">
      <c r="A71" s="282"/>
      <c r="B71" s="283" t="s">
        <v>694</v>
      </c>
      <c r="C71" s="284" t="s">
        <v>695</v>
      </c>
      <c r="D71" s="285" t="s">
        <v>627</v>
      </c>
      <c r="E71" s="248">
        <v>67</v>
      </c>
    </row>
    <row r="72" spans="1:5" ht="12.75">
      <c r="A72" s="282"/>
      <c r="B72" s="283" t="s">
        <v>696</v>
      </c>
      <c r="C72" s="284" t="s">
        <v>695</v>
      </c>
      <c r="D72" s="285" t="s">
        <v>697</v>
      </c>
      <c r="E72" s="248">
        <v>68</v>
      </c>
    </row>
    <row r="73" spans="1:5" ht="13.5" thickBot="1">
      <c r="A73" s="286"/>
      <c r="B73" s="287" t="s">
        <v>698</v>
      </c>
      <c r="C73" s="288" t="s">
        <v>204</v>
      </c>
      <c r="D73" s="289">
        <v>4.49</v>
      </c>
      <c r="E73" s="248">
        <v>69</v>
      </c>
    </row>
    <row r="74" spans="1:5" ht="30" customHeight="1">
      <c r="A74" s="278">
        <v>10</v>
      </c>
      <c r="B74" s="279" t="s">
        <v>692</v>
      </c>
      <c r="C74" s="526" t="s">
        <v>654</v>
      </c>
      <c r="D74" s="527"/>
      <c r="E74" s="248">
        <v>70</v>
      </c>
    </row>
    <row r="75" spans="1:5" ht="12.75">
      <c r="A75" s="282"/>
      <c r="B75" s="283" t="s">
        <v>694</v>
      </c>
      <c r="C75" s="284" t="s">
        <v>695</v>
      </c>
      <c r="D75" s="285" t="s">
        <v>623</v>
      </c>
      <c r="E75" s="248">
        <v>71</v>
      </c>
    </row>
    <row r="76" spans="1:5" ht="12.75">
      <c r="A76" s="282"/>
      <c r="B76" s="283" t="s">
        <v>696</v>
      </c>
      <c r="C76" s="284" t="s">
        <v>695</v>
      </c>
      <c r="D76" s="285" t="s">
        <v>697</v>
      </c>
      <c r="E76" s="248">
        <v>72</v>
      </c>
    </row>
    <row r="77" spans="1:5" ht="13.5" thickBot="1">
      <c r="A77" s="286"/>
      <c r="B77" s="287" t="s">
        <v>698</v>
      </c>
      <c r="C77" s="288" t="s">
        <v>204</v>
      </c>
      <c r="D77" s="289">
        <v>1.05</v>
      </c>
      <c r="E77" s="248">
        <v>73</v>
      </c>
    </row>
    <row r="78" spans="1:5" ht="41.25" customHeight="1">
      <c r="A78" s="278">
        <v>11</v>
      </c>
      <c r="B78" s="279" t="s">
        <v>692</v>
      </c>
      <c r="C78" s="526" t="s">
        <v>655</v>
      </c>
      <c r="D78" s="527"/>
      <c r="E78" s="248">
        <v>74</v>
      </c>
    </row>
    <row r="79" spans="1:5" ht="12.75">
      <c r="A79" s="282"/>
      <c r="B79" s="283" t="s">
        <v>694</v>
      </c>
      <c r="C79" s="284" t="s">
        <v>695</v>
      </c>
      <c r="D79" s="285" t="s">
        <v>623</v>
      </c>
      <c r="E79" s="248">
        <v>75</v>
      </c>
    </row>
    <row r="80" spans="1:5" ht="12.75">
      <c r="A80" s="282"/>
      <c r="B80" s="283" t="s">
        <v>696</v>
      </c>
      <c r="C80" s="284" t="s">
        <v>695</v>
      </c>
      <c r="D80" s="285" t="s">
        <v>697</v>
      </c>
      <c r="E80" s="248">
        <v>76</v>
      </c>
    </row>
    <row r="81" spans="1:5" ht="13.5" thickBot="1">
      <c r="A81" s="286"/>
      <c r="B81" s="287" t="s">
        <v>698</v>
      </c>
      <c r="C81" s="288" t="s">
        <v>204</v>
      </c>
      <c r="D81" s="289">
        <v>0.7199999999999989</v>
      </c>
      <c r="E81" s="248">
        <v>77</v>
      </c>
    </row>
    <row r="82" spans="1:5" s="295" customFormat="1" ht="12.75">
      <c r="A82" s="290" t="s">
        <v>709</v>
      </c>
      <c r="B82" s="291"/>
      <c r="C82" s="292"/>
      <c r="D82" s="293"/>
      <c r="E82" s="294">
        <v>78</v>
      </c>
    </row>
    <row r="83" spans="1:5" ht="12.75">
      <c r="A83" s="296">
        <v>27</v>
      </c>
      <c r="B83" s="297" t="s">
        <v>710</v>
      </c>
      <c r="C83" s="298" t="s">
        <v>308</v>
      </c>
      <c r="D83" s="299">
        <v>3</v>
      </c>
      <c r="E83" s="248">
        <v>79</v>
      </c>
    </row>
    <row r="84" spans="1:5" ht="12.75">
      <c r="A84" s="296">
        <v>28</v>
      </c>
      <c r="B84" s="297" t="s">
        <v>711</v>
      </c>
      <c r="C84" s="298" t="s">
        <v>308</v>
      </c>
      <c r="D84" s="299">
        <v>3</v>
      </c>
      <c r="E84" s="248">
        <v>80</v>
      </c>
    </row>
    <row r="85" spans="1:5" ht="12.75">
      <c r="A85" s="296">
        <v>29</v>
      </c>
      <c r="B85" s="297" t="s">
        <v>712</v>
      </c>
      <c r="C85" s="298" t="s">
        <v>308</v>
      </c>
      <c r="D85" s="299">
        <v>0</v>
      </c>
      <c r="E85" s="248">
        <v>81</v>
      </c>
    </row>
    <row r="86" spans="1:5" ht="13.5" thickBot="1">
      <c r="A86" s="296">
        <v>30</v>
      </c>
      <c r="B86" s="300" t="s">
        <v>713</v>
      </c>
      <c r="C86" s="301" t="s">
        <v>204</v>
      </c>
      <c r="D86" s="302">
        <v>0</v>
      </c>
      <c r="E86" s="248">
        <v>82</v>
      </c>
    </row>
    <row r="87" spans="1:5" s="295" customFormat="1" ht="17.25" customHeight="1">
      <c r="A87" s="541" t="s">
        <v>714</v>
      </c>
      <c r="B87" s="542"/>
      <c r="C87" s="542"/>
      <c r="D87" s="543"/>
      <c r="E87" s="294">
        <v>83</v>
      </c>
    </row>
    <row r="88" spans="1:5" ht="25.5">
      <c r="A88" s="303">
        <v>31</v>
      </c>
      <c r="B88" s="304" t="s">
        <v>715</v>
      </c>
      <c r="C88" s="305" t="s">
        <v>204</v>
      </c>
      <c r="D88" s="306">
        <v>1414500.13</v>
      </c>
      <c r="E88" s="248">
        <v>84</v>
      </c>
    </row>
    <row r="89" spans="1:5" ht="12.75">
      <c r="A89" s="303">
        <v>32</v>
      </c>
      <c r="B89" s="305" t="s">
        <v>716</v>
      </c>
      <c r="C89" s="305" t="s">
        <v>204</v>
      </c>
      <c r="D89" s="306">
        <v>23309.93</v>
      </c>
      <c r="E89" s="248">
        <v>85</v>
      </c>
    </row>
    <row r="90" spans="1:5" ht="12.75">
      <c r="A90" s="303">
        <v>33</v>
      </c>
      <c r="B90" s="305" t="s">
        <v>717</v>
      </c>
      <c r="C90" s="305" t="s">
        <v>204</v>
      </c>
      <c r="D90" s="306">
        <v>1437810.06</v>
      </c>
      <c r="E90" s="248">
        <v>86</v>
      </c>
    </row>
    <row r="91" spans="1:5" ht="12.75" customHeight="1">
      <c r="A91" s="303">
        <v>34</v>
      </c>
      <c r="B91" s="304" t="s">
        <v>718</v>
      </c>
      <c r="C91" s="305" t="s">
        <v>204</v>
      </c>
      <c r="D91" s="306">
        <v>1771177.08</v>
      </c>
      <c r="E91" s="248">
        <v>87</v>
      </c>
    </row>
    <row r="92" spans="1:5" ht="12.75" customHeight="1">
      <c r="A92" s="303">
        <v>35</v>
      </c>
      <c r="B92" s="305" t="s">
        <v>719</v>
      </c>
      <c r="C92" s="305" t="s">
        <v>204</v>
      </c>
      <c r="D92" s="306">
        <v>10424.63</v>
      </c>
      <c r="E92" s="248">
        <v>88</v>
      </c>
    </row>
    <row r="93" spans="1:5" ht="13.5" thickBot="1">
      <c r="A93" s="307">
        <v>36</v>
      </c>
      <c r="B93" s="308" t="s">
        <v>720</v>
      </c>
      <c r="C93" s="308" t="s">
        <v>204</v>
      </c>
      <c r="D93" s="309">
        <v>1781601.71</v>
      </c>
      <c r="E93" s="248">
        <v>89</v>
      </c>
    </row>
    <row r="94" spans="1:5" s="295" customFormat="1" ht="29.25" customHeight="1">
      <c r="A94" s="310" t="s">
        <v>721</v>
      </c>
      <c r="B94" s="311"/>
      <c r="C94" s="312"/>
      <c r="D94" s="313"/>
      <c r="E94" s="294">
        <v>90</v>
      </c>
    </row>
    <row r="95" spans="1:5" s="295" customFormat="1" ht="39.75" customHeight="1">
      <c r="A95" s="314" t="s">
        <v>722</v>
      </c>
      <c r="B95" s="315" t="s">
        <v>199</v>
      </c>
      <c r="C95" s="544" t="s">
        <v>723</v>
      </c>
      <c r="D95" s="545"/>
      <c r="E95" s="294">
        <v>91</v>
      </c>
    </row>
    <row r="96" spans="1:5" s="295" customFormat="1" ht="15" customHeight="1">
      <c r="A96" s="314" t="s">
        <v>724</v>
      </c>
      <c r="B96" s="315" t="s">
        <v>14</v>
      </c>
      <c r="C96" s="264" t="s">
        <v>81</v>
      </c>
      <c r="D96" s="316" t="s">
        <v>21</v>
      </c>
      <c r="E96" s="294">
        <v>92</v>
      </c>
    </row>
    <row r="97" spans="1:5" ht="15" customHeight="1">
      <c r="A97" s="314" t="s">
        <v>725</v>
      </c>
      <c r="B97" s="317" t="s">
        <v>726</v>
      </c>
      <c r="C97" s="264" t="s">
        <v>727</v>
      </c>
      <c r="D97" s="266">
        <v>2241.8</v>
      </c>
      <c r="E97" s="248">
        <v>93</v>
      </c>
    </row>
    <row r="98" spans="1:5" ht="15" customHeight="1">
      <c r="A98" s="314" t="s">
        <v>728</v>
      </c>
      <c r="B98" s="317" t="s">
        <v>659</v>
      </c>
      <c r="C98" s="264" t="s">
        <v>204</v>
      </c>
      <c r="D98" s="266">
        <v>1027414.87</v>
      </c>
      <c r="E98" s="248">
        <v>94</v>
      </c>
    </row>
    <row r="99" spans="1:5" ht="15" customHeight="1">
      <c r="A99" s="314" t="s">
        <v>729</v>
      </c>
      <c r="B99" s="317" t="s">
        <v>730</v>
      </c>
      <c r="C99" s="264" t="s">
        <v>204</v>
      </c>
      <c r="D99" s="266">
        <v>3813164.02</v>
      </c>
      <c r="E99" s="248">
        <v>95</v>
      </c>
    </row>
    <row r="100" spans="1:5" ht="15" customHeight="1">
      <c r="A100" s="314" t="s">
        <v>731</v>
      </c>
      <c r="B100" s="317" t="s">
        <v>732</v>
      </c>
      <c r="C100" s="264" t="s">
        <v>204</v>
      </c>
      <c r="D100" s="266">
        <v>3621733.93</v>
      </c>
      <c r="E100" s="248">
        <v>96</v>
      </c>
    </row>
    <row r="101" spans="1:5" ht="15" customHeight="1">
      <c r="A101" s="314" t="s">
        <v>733</v>
      </c>
      <c r="B101" s="317" t="s">
        <v>673</v>
      </c>
      <c r="C101" s="264" t="s">
        <v>204</v>
      </c>
      <c r="D101" s="266">
        <v>1218844.96</v>
      </c>
      <c r="E101" s="248">
        <v>97</v>
      </c>
    </row>
    <row r="102" spans="1:5" ht="15" customHeight="1">
      <c r="A102" s="314" t="s">
        <v>734</v>
      </c>
      <c r="B102" s="317" t="s">
        <v>735</v>
      </c>
      <c r="C102" s="264" t="s">
        <v>204</v>
      </c>
      <c r="D102" s="266">
        <v>3813164.02</v>
      </c>
      <c r="E102" s="248">
        <v>98</v>
      </c>
    </row>
    <row r="103" spans="1:5" ht="15" customHeight="1">
      <c r="A103" s="314" t="s">
        <v>737</v>
      </c>
      <c r="B103" s="317" t="s">
        <v>738</v>
      </c>
      <c r="C103" s="264" t="s">
        <v>204</v>
      </c>
      <c r="D103" s="266">
        <v>3974389.23</v>
      </c>
      <c r="E103" s="248">
        <v>99</v>
      </c>
    </row>
    <row r="104" spans="1:5" ht="15" customHeight="1">
      <c r="A104" s="314" t="s">
        <v>739</v>
      </c>
      <c r="B104" s="318" t="s">
        <v>740</v>
      </c>
      <c r="C104" s="264" t="s">
        <v>204</v>
      </c>
      <c r="D104" s="266">
        <v>954802.89</v>
      </c>
      <c r="E104" s="248">
        <v>100</v>
      </c>
    </row>
    <row r="105" spans="1:5" ht="15" customHeight="1" thickBot="1">
      <c r="A105" s="274" t="s">
        <v>741</v>
      </c>
      <c r="B105" s="319" t="s">
        <v>742</v>
      </c>
      <c r="C105" s="276" t="s">
        <v>204</v>
      </c>
      <c r="D105" s="277">
        <v>0</v>
      </c>
      <c r="E105" s="248">
        <v>101</v>
      </c>
    </row>
    <row r="106" spans="1:5" s="295" customFormat="1" ht="36" customHeight="1">
      <c r="A106" s="320" t="s">
        <v>743</v>
      </c>
      <c r="B106" s="321" t="s">
        <v>199</v>
      </c>
      <c r="C106" s="546" t="s">
        <v>488</v>
      </c>
      <c r="D106" s="547"/>
      <c r="E106" s="294">
        <v>102</v>
      </c>
    </row>
    <row r="107" spans="1:5" s="295" customFormat="1" ht="15" customHeight="1">
      <c r="A107" s="263" t="s">
        <v>744</v>
      </c>
      <c r="B107" s="265" t="s">
        <v>14</v>
      </c>
      <c r="C107" s="264" t="s">
        <v>81</v>
      </c>
      <c r="D107" s="316" t="s">
        <v>745</v>
      </c>
      <c r="E107" s="294">
        <v>103</v>
      </c>
    </row>
    <row r="108" spans="1:5" ht="15" customHeight="1">
      <c r="A108" s="263" t="s">
        <v>746</v>
      </c>
      <c r="B108" s="264" t="s">
        <v>726</v>
      </c>
      <c r="C108" s="264" t="s">
        <v>727</v>
      </c>
      <c r="D108" s="266">
        <v>23037</v>
      </c>
      <c r="E108" s="248">
        <v>104</v>
      </c>
    </row>
    <row r="109" spans="1:5" ht="15" customHeight="1">
      <c r="A109" s="263" t="s">
        <v>747</v>
      </c>
      <c r="B109" s="264" t="s">
        <v>659</v>
      </c>
      <c r="C109" s="264" t="s">
        <v>204</v>
      </c>
      <c r="D109" s="266">
        <v>176450.6</v>
      </c>
      <c r="E109" s="248">
        <v>105</v>
      </c>
    </row>
    <row r="110" spans="1:5" ht="15" customHeight="1">
      <c r="A110" s="263" t="s">
        <v>748</v>
      </c>
      <c r="B110" s="264" t="s">
        <v>730</v>
      </c>
      <c r="C110" s="264" t="s">
        <v>204</v>
      </c>
      <c r="D110" s="266">
        <v>644670.85</v>
      </c>
      <c r="E110" s="248">
        <v>106</v>
      </c>
    </row>
    <row r="111" spans="1:5" ht="15" customHeight="1">
      <c r="A111" s="263" t="s">
        <v>749</v>
      </c>
      <c r="B111" s="264" t="s">
        <v>732</v>
      </c>
      <c r="C111" s="264" t="s">
        <v>204</v>
      </c>
      <c r="D111" s="266">
        <v>599094.43</v>
      </c>
      <c r="E111" s="248">
        <v>107</v>
      </c>
    </row>
    <row r="112" spans="1:5" ht="15" customHeight="1">
      <c r="A112" s="263" t="s">
        <v>750</v>
      </c>
      <c r="B112" s="264" t="s">
        <v>673</v>
      </c>
      <c r="C112" s="264" t="s">
        <v>204</v>
      </c>
      <c r="D112" s="266">
        <v>222027.02</v>
      </c>
      <c r="E112" s="248">
        <v>108</v>
      </c>
    </row>
    <row r="113" spans="1:5" ht="15" customHeight="1">
      <c r="A113" s="263" t="s">
        <v>751</v>
      </c>
      <c r="B113" s="264" t="s">
        <v>735</v>
      </c>
      <c r="C113" s="264" t="s">
        <v>204</v>
      </c>
      <c r="D113" s="266">
        <v>709093</v>
      </c>
      <c r="E113" s="248">
        <v>109</v>
      </c>
    </row>
    <row r="114" spans="1:5" ht="15" customHeight="1">
      <c r="A114" s="263" t="s">
        <v>752</v>
      </c>
      <c r="B114" s="264" t="s">
        <v>738</v>
      </c>
      <c r="C114" s="264" t="s">
        <v>204</v>
      </c>
      <c r="D114" s="266">
        <v>716658.31</v>
      </c>
      <c r="E114" s="248">
        <v>110</v>
      </c>
    </row>
    <row r="115" spans="1:5" ht="15" customHeight="1">
      <c r="A115" s="263" t="s">
        <v>753</v>
      </c>
      <c r="B115" s="267" t="s">
        <v>740</v>
      </c>
      <c r="C115" s="264" t="s">
        <v>204</v>
      </c>
      <c r="D115" s="266">
        <v>93074.03</v>
      </c>
      <c r="E115" s="248">
        <v>111</v>
      </c>
    </row>
    <row r="116" spans="1:5" ht="26.25" thickBot="1">
      <c r="A116" s="322" t="s">
        <v>754</v>
      </c>
      <c r="B116" s="323" t="s">
        <v>742</v>
      </c>
      <c r="C116" s="276" t="s">
        <v>204</v>
      </c>
      <c r="D116" s="277">
        <v>0</v>
      </c>
      <c r="E116" s="248">
        <v>112</v>
      </c>
    </row>
    <row r="117" spans="1:5" s="295" customFormat="1" ht="27" customHeight="1">
      <c r="A117" s="320" t="s">
        <v>755</v>
      </c>
      <c r="B117" s="321" t="s">
        <v>199</v>
      </c>
      <c r="C117" s="546" t="s">
        <v>345</v>
      </c>
      <c r="D117" s="547"/>
      <c r="E117" s="294">
        <v>113</v>
      </c>
    </row>
    <row r="118" spans="1:5" s="295" customFormat="1" ht="13.5">
      <c r="A118" s="263" t="s">
        <v>756</v>
      </c>
      <c r="B118" s="265" t="s">
        <v>14</v>
      </c>
      <c r="C118" s="264" t="s">
        <v>81</v>
      </c>
      <c r="D118" s="316" t="s">
        <v>745</v>
      </c>
      <c r="E118" s="294">
        <v>114</v>
      </c>
    </row>
    <row r="119" spans="1:5" ht="12.75">
      <c r="A119" s="263" t="s">
        <v>757</v>
      </c>
      <c r="B119" s="264" t="s">
        <v>726</v>
      </c>
      <c r="C119" s="264" t="s">
        <v>727</v>
      </c>
      <c r="D119" s="266">
        <v>21681</v>
      </c>
      <c r="E119" s="248">
        <v>115</v>
      </c>
    </row>
    <row r="120" spans="1:5" ht="12.75">
      <c r="A120" s="263" t="s">
        <v>758</v>
      </c>
      <c r="B120" s="264" t="s">
        <v>659</v>
      </c>
      <c r="C120" s="264" t="s">
        <v>204</v>
      </c>
      <c r="D120" s="266">
        <v>127385.39</v>
      </c>
      <c r="E120" s="248">
        <v>116</v>
      </c>
    </row>
    <row r="121" spans="1:5" ht="12.75" customHeight="1">
      <c r="A121" s="263" t="s">
        <v>759</v>
      </c>
      <c r="B121" s="264" t="s">
        <v>730</v>
      </c>
      <c r="C121" s="264" t="s">
        <v>204</v>
      </c>
      <c r="D121" s="266">
        <v>450082.79</v>
      </c>
      <c r="E121" s="248">
        <v>117</v>
      </c>
    </row>
    <row r="122" spans="1:5" ht="12.75" customHeight="1">
      <c r="A122" s="263" t="s">
        <v>760</v>
      </c>
      <c r="B122" s="264" t="s">
        <v>732</v>
      </c>
      <c r="C122" s="264" t="s">
        <v>204</v>
      </c>
      <c r="D122" s="266">
        <v>425326.57</v>
      </c>
      <c r="E122" s="248">
        <v>118</v>
      </c>
    </row>
    <row r="123" spans="1:5" ht="12.75" customHeight="1">
      <c r="A123" s="263" t="s">
        <v>761</v>
      </c>
      <c r="B123" s="264" t="s">
        <v>673</v>
      </c>
      <c r="C123" s="264" t="s">
        <v>204</v>
      </c>
      <c r="D123" s="266">
        <v>152141.61</v>
      </c>
      <c r="E123" s="248">
        <v>119</v>
      </c>
    </row>
    <row r="124" spans="1:5" ht="12.75" customHeight="1">
      <c r="A124" s="263" t="s">
        <v>762</v>
      </c>
      <c r="B124" s="264" t="s">
        <v>735</v>
      </c>
      <c r="C124" s="264" t="s">
        <v>204</v>
      </c>
      <c r="D124" s="266">
        <v>476872.57</v>
      </c>
      <c r="E124" s="248">
        <v>120</v>
      </c>
    </row>
    <row r="125" spans="1:5" ht="12.75" customHeight="1">
      <c r="A125" s="263" t="s">
        <v>763</v>
      </c>
      <c r="B125" s="264" t="s">
        <v>738</v>
      </c>
      <c r="C125" s="264" t="s">
        <v>204</v>
      </c>
      <c r="D125" s="266">
        <v>493889.87</v>
      </c>
      <c r="E125" s="248">
        <v>121</v>
      </c>
    </row>
    <row r="126" spans="1:5" ht="25.5">
      <c r="A126" s="263" t="s">
        <v>764</v>
      </c>
      <c r="B126" s="267" t="s">
        <v>740</v>
      </c>
      <c r="C126" s="264" t="s">
        <v>204</v>
      </c>
      <c r="D126" s="266">
        <v>63777.97</v>
      </c>
      <c r="E126" s="248">
        <v>122</v>
      </c>
    </row>
    <row r="127" spans="1:5" ht="26.25" customHeight="1" thickBot="1">
      <c r="A127" s="322" t="s">
        <v>765</v>
      </c>
      <c r="B127" s="323" t="s">
        <v>742</v>
      </c>
      <c r="C127" s="276" t="s">
        <v>204</v>
      </c>
      <c r="D127" s="277">
        <v>0</v>
      </c>
      <c r="E127" s="248">
        <v>123</v>
      </c>
    </row>
    <row r="128" spans="1:5" s="295" customFormat="1" ht="37.5" customHeight="1">
      <c r="A128" s="320" t="s">
        <v>766</v>
      </c>
      <c r="B128" s="321" t="s">
        <v>199</v>
      </c>
      <c r="C128" s="536" t="s">
        <v>767</v>
      </c>
      <c r="D128" s="537"/>
      <c r="E128" s="294">
        <v>124</v>
      </c>
    </row>
    <row r="129" spans="1:5" s="295" customFormat="1" ht="13.5" customHeight="1">
      <c r="A129" s="263" t="s">
        <v>768</v>
      </c>
      <c r="B129" s="265" t="s">
        <v>14</v>
      </c>
      <c r="C129" s="264" t="s">
        <v>81</v>
      </c>
      <c r="D129" s="316" t="s">
        <v>35</v>
      </c>
      <c r="E129" s="294">
        <v>125</v>
      </c>
    </row>
    <row r="130" spans="1:5" ht="12.75">
      <c r="A130" s="263" t="s">
        <v>769</v>
      </c>
      <c r="B130" s="264" t="s">
        <v>726</v>
      </c>
      <c r="C130" s="264" t="s">
        <v>727</v>
      </c>
      <c r="D130" s="266">
        <v>300544</v>
      </c>
      <c r="E130" s="248">
        <v>126</v>
      </c>
    </row>
    <row r="131" spans="1:5" ht="12.75">
      <c r="A131" s="263" t="s">
        <v>770</v>
      </c>
      <c r="B131" s="264" t="s">
        <v>659</v>
      </c>
      <c r="C131" s="264" t="s">
        <v>204</v>
      </c>
      <c r="D131" s="266">
        <v>83249.27</v>
      </c>
      <c r="E131" s="248">
        <v>127</v>
      </c>
    </row>
    <row r="132" spans="1:5" ht="12.75" customHeight="1">
      <c r="A132" s="263" t="s">
        <v>771</v>
      </c>
      <c r="B132" s="264" t="s">
        <v>730</v>
      </c>
      <c r="C132" s="264" t="s">
        <v>204</v>
      </c>
      <c r="D132" s="266">
        <v>1151510.74</v>
      </c>
      <c r="E132" s="248">
        <v>128</v>
      </c>
    </row>
    <row r="133" spans="1:5" ht="12.75" customHeight="1">
      <c r="A133" s="263" t="s">
        <v>772</v>
      </c>
      <c r="B133" s="264" t="s">
        <v>732</v>
      </c>
      <c r="C133" s="264" t="s">
        <v>204</v>
      </c>
      <c r="D133" s="266">
        <v>1056596.52</v>
      </c>
      <c r="E133" s="248">
        <v>129</v>
      </c>
    </row>
    <row r="134" spans="1:5" ht="12.75" customHeight="1">
      <c r="A134" s="263" t="s">
        <v>773</v>
      </c>
      <c r="B134" s="264" t="s">
        <v>673</v>
      </c>
      <c r="C134" s="264" t="s">
        <v>204</v>
      </c>
      <c r="D134" s="266">
        <v>178163.49</v>
      </c>
      <c r="E134" s="248">
        <v>130</v>
      </c>
    </row>
    <row r="135" spans="1:5" ht="12.75" customHeight="1">
      <c r="A135" s="263" t="s">
        <v>774</v>
      </c>
      <c r="B135" s="264" t="s">
        <v>735</v>
      </c>
      <c r="C135" s="264" t="s">
        <v>204</v>
      </c>
      <c r="D135" s="266">
        <v>1184141.4</v>
      </c>
      <c r="E135" s="248">
        <v>131</v>
      </c>
    </row>
    <row r="136" spans="1:5" ht="12.75" customHeight="1">
      <c r="A136" s="263" t="s">
        <v>775</v>
      </c>
      <c r="B136" s="264" t="s">
        <v>738</v>
      </c>
      <c r="C136" s="264" t="s">
        <v>204</v>
      </c>
      <c r="D136" s="266">
        <v>1002229.47</v>
      </c>
      <c r="E136" s="248">
        <v>132</v>
      </c>
    </row>
    <row r="137" spans="1:5" ht="25.5">
      <c r="A137" s="263" t="s">
        <v>776</v>
      </c>
      <c r="B137" s="267" t="s">
        <v>740</v>
      </c>
      <c r="C137" s="264" t="s">
        <v>204</v>
      </c>
      <c r="D137" s="266">
        <v>283240.09</v>
      </c>
      <c r="E137" s="248">
        <v>133</v>
      </c>
    </row>
    <row r="138" spans="1:5" ht="26.25" customHeight="1" thickBot="1">
      <c r="A138" s="322" t="s">
        <v>777</v>
      </c>
      <c r="B138" s="323" t="s">
        <v>742</v>
      </c>
      <c r="C138" s="276" t="s">
        <v>204</v>
      </c>
      <c r="D138" s="277">
        <v>0</v>
      </c>
      <c r="E138" s="248">
        <v>134</v>
      </c>
    </row>
    <row r="139" spans="1:5" ht="12.75" customHeight="1">
      <c r="A139" s="324">
        <v>48</v>
      </c>
      <c r="B139" s="325" t="s">
        <v>710</v>
      </c>
      <c r="C139" s="325" t="s">
        <v>308</v>
      </c>
      <c r="D139" s="326">
        <v>2</v>
      </c>
      <c r="E139" s="248">
        <v>135</v>
      </c>
    </row>
    <row r="140" spans="1:5" ht="12.75" customHeight="1">
      <c r="A140" s="327">
        <v>49</v>
      </c>
      <c r="B140" s="298" t="s">
        <v>711</v>
      </c>
      <c r="C140" s="298" t="s">
        <v>308</v>
      </c>
      <c r="D140" s="299">
        <v>2</v>
      </c>
      <c r="E140" s="248">
        <v>136</v>
      </c>
    </row>
    <row r="141" spans="1:5" ht="12.75" customHeight="1">
      <c r="A141" s="327">
        <v>50</v>
      </c>
      <c r="B141" s="298" t="s">
        <v>712</v>
      </c>
      <c r="C141" s="298" t="s">
        <v>308</v>
      </c>
      <c r="D141" s="299">
        <v>0</v>
      </c>
      <c r="E141" s="248">
        <v>137</v>
      </c>
    </row>
    <row r="142" spans="1:5" ht="15" customHeight="1" thickBot="1">
      <c r="A142" s="328">
        <v>51</v>
      </c>
      <c r="B142" s="301" t="s">
        <v>713</v>
      </c>
      <c r="C142" s="301" t="s">
        <v>204</v>
      </c>
      <c r="D142" s="302">
        <v>33550.58</v>
      </c>
      <c r="E142" s="248">
        <v>138</v>
      </c>
    </row>
    <row r="143" spans="1:5" s="295" customFormat="1" ht="12.75" customHeight="1">
      <c r="A143" s="329" t="s">
        <v>778</v>
      </c>
      <c r="B143" s="330"/>
      <c r="C143" s="330"/>
      <c r="D143" s="331"/>
      <c r="E143" s="294">
        <v>139</v>
      </c>
    </row>
    <row r="144" spans="1:5" ht="15" customHeight="1">
      <c r="A144" s="332">
        <v>52</v>
      </c>
      <c r="B144" s="333" t="s">
        <v>779</v>
      </c>
      <c r="C144" s="334" t="s">
        <v>308</v>
      </c>
      <c r="D144" s="335">
        <v>12</v>
      </c>
      <c r="E144" s="248">
        <v>140</v>
      </c>
    </row>
    <row r="145" spans="1:5" ht="15">
      <c r="A145" s="332">
        <v>53</v>
      </c>
      <c r="B145" s="333" t="s">
        <v>780</v>
      </c>
      <c r="C145" s="334" t="s">
        <v>308</v>
      </c>
      <c r="D145" s="335">
        <v>3</v>
      </c>
      <c r="E145" s="248">
        <v>141</v>
      </c>
    </row>
    <row r="146" spans="1:5" ht="27" customHeight="1" thickBot="1">
      <c r="A146" s="336">
        <v>54</v>
      </c>
      <c r="B146" s="337" t="s">
        <v>781</v>
      </c>
      <c r="C146" s="338" t="s">
        <v>204</v>
      </c>
      <c r="D146" s="339">
        <v>138648.79</v>
      </c>
      <c r="E146" s="248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342" customWidth="1"/>
    <col min="2" max="2" width="60.140625" style="342" customWidth="1"/>
    <col min="3" max="3" width="19.7109375" style="342" customWidth="1"/>
    <col min="4" max="4" width="14.57421875" style="342" customWidth="1"/>
    <col min="5" max="5" width="0" style="343" hidden="1" customWidth="1"/>
    <col min="6" max="16384" width="9.140625" style="342" customWidth="1"/>
  </cols>
  <sheetData>
    <row r="1" ht="15.75">
      <c r="A1" s="341" t="s">
        <v>648</v>
      </c>
    </row>
    <row r="2" ht="16.5" thickBot="1">
      <c r="A2" s="341" t="s">
        <v>649</v>
      </c>
    </row>
    <row r="3" spans="1:4" ht="20.25" customHeight="1" thickBot="1">
      <c r="A3" s="567" t="s">
        <v>433</v>
      </c>
      <c r="B3" s="568"/>
      <c r="C3" s="568"/>
      <c r="D3" s="569"/>
    </row>
    <row r="4" spans="1:4" ht="36.75" customHeight="1">
      <c r="A4" s="344" t="s">
        <v>496</v>
      </c>
      <c r="B4" s="345" t="s">
        <v>77</v>
      </c>
      <c r="C4" s="345" t="s">
        <v>147</v>
      </c>
      <c r="D4" s="346" t="s">
        <v>79</v>
      </c>
    </row>
    <row r="5" spans="1:5" ht="15.75">
      <c r="A5" s="347" t="s">
        <v>340</v>
      </c>
      <c r="B5" s="348" t="s">
        <v>80</v>
      </c>
      <c r="C5" s="349" t="s">
        <v>81</v>
      </c>
      <c r="D5" s="350">
        <v>43190</v>
      </c>
      <c r="E5" s="343">
        <v>1</v>
      </c>
    </row>
    <row r="6" spans="1:5" ht="15.75">
      <c r="A6" s="347" t="s">
        <v>341</v>
      </c>
      <c r="B6" s="348" t="s">
        <v>651</v>
      </c>
      <c r="C6" s="349" t="s">
        <v>81</v>
      </c>
      <c r="D6" s="350">
        <v>42736</v>
      </c>
      <c r="E6" s="343">
        <v>2</v>
      </c>
    </row>
    <row r="7" spans="1:5" ht="16.5" thickBot="1">
      <c r="A7" s="351" t="s">
        <v>343</v>
      </c>
      <c r="B7" s="352" t="s">
        <v>653</v>
      </c>
      <c r="C7" s="353" t="s">
        <v>81</v>
      </c>
      <c r="D7" s="354">
        <v>43100</v>
      </c>
      <c r="E7" s="343">
        <v>3</v>
      </c>
    </row>
    <row r="8" spans="1:5" ht="27.75" customHeight="1">
      <c r="A8" s="355" t="s">
        <v>656</v>
      </c>
      <c r="B8" s="356"/>
      <c r="C8" s="356"/>
      <c r="D8" s="357"/>
      <c r="E8" s="358">
        <v>4</v>
      </c>
    </row>
    <row r="9" spans="1:5" ht="13.5">
      <c r="A9" s="359" t="s">
        <v>344</v>
      </c>
      <c r="B9" s="360" t="s">
        <v>657</v>
      </c>
      <c r="C9" s="361" t="s">
        <v>204</v>
      </c>
      <c r="D9" s="362">
        <v>2303.29</v>
      </c>
      <c r="E9" s="358">
        <v>5</v>
      </c>
    </row>
    <row r="10" spans="1:5" ht="13.5">
      <c r="A10" s="359" t="s">
        <v>89</v>
      </c>
      <c r="B10" s="360" t="s">
        <v>658</v>
      </c>
      <c r="C10" s="361" t="s">
        <v>204</v>
      </c>
      <c r="D10" s="362">
        <v>0</v>
      </c>
      <c r="E10" s="358">
        <v>6</v>
      </c>
    </row>
    <row r="11" spans="1:5" ht="13.5">
      <c r="A11" s="359" t="s">
        <v>90</v>
      </c>
      <c r="B11" s="360" t="s">
        <v>659</v>
      </c>
      <c r="C11" s="361" t="s">
        <v>204</v>
      </c>
      <c r="D11" s="362">
        <v>634262.31</v>
      </c>
      <c r="E11" s="358">
        <v>7</v>
      </c>
    </row>
    <row r="12" spans="1:5" ht="25.5">
      <c r="A12" s="359" t="s">
        <v>92</v>
      </c>
      <c r="B12" s="363" t="s">
        <v>660</v>
      </c>
      <c r="C12" s="360" t="s">
        <v>204</v>
      </c>
      <c r="D12" s="362">
        <v>2790086.46</v>
      </c>
      <c r="E12" s="358">
        <v>8</v>
      </c>
    </row>
    <row r="13" spans="1:5" ht="13.5">
      <c r="A13" s="359" t="s">
        <v>94</v>
      </c>
      <c r="B13" s="360" t="s">
        <v>661</v>
      </c>
      <c r="C13" s="361" t="s">
        <v>204</v>
      </c>
      <c r="D13" s="362">
        <v>2146969.31</v>
      </c>
      <c r="E13" s="358">
        <v>9</v>
      </c>
    </row>
    <row r="14" spans="1:5" ht="13.5">
      <c r="A14" s="359" t="s">
        <v>96</v>
      </c>
      <c r="B14" s="360" t="s">
        <v>662</v>
      </c>
      <c r="C14" s="361" t="s">
        <v>204</v>
      </c>
      <c r="D14" s="362">
        <v>374417.52</v>
      </c>
      <c r="E14" s="358">
        <v>10</v>
      </c>
    </row>
    <row r="15" spans="1:5" ht="12.75">
      <c r="A15" s="359" t="s">
        <v>98</v>
      </c>
      <c r="B15" s="360" t="s">
        <v>663</v>
      </c>
      <c r="C15" s="360" t="s">
        <v>204</v>
      </c>
      <c r="D15" s="362">
        <v>268699.63</v>
      </c>
      <c r="E15" s="358">
        <v>11</v>
      </c>
    </row>
    <row r="16" spans="1:5" ht="12.75">
      <c r="A16" s="359" t="s">
        <v>346</v>
      </c>
      <c r="B16" s="360" t="s">
        <v>347</v>
      </c>
      <c r="C16" s="360" t="s">
        <v>204</v>
      </c>
      <c r="D16" s="362">
        <v>23076.89</v>
      </c>
      <c r="E16" s="358" t="s">
        <v>348</v>
      </c>
    </row>
    <row r="17" spans="1:5" ht="12.75">
      <c r="A17" s="359" t="s">
        <v>349</v>
      </c>
      <c r="B17" s="360" t="s">
        <v>350</v>
      </c>
      <c r="C17" s="360" t="s">
        <v>204</v>
      </c>
      <c r="D17" s="362">
        <v>195720.7</v>
      </c>
      <c r="E17" s="358" t="s">
        <v>351</v>
      </c>
    </row>
    <row r="18" spans="1:5" ht="12.75">
      <c r="A18" s="359" t="s">
        <v>167</v>
      </c>
      <c r="B18" s="360" t="s">
        <v>664</v>
      </c>
      <c r="C18" s="360" t="s">
        <v>204</v>
      </c>
      <c r="D18" s="362">
        <v>2982890.2</v>
      </c>
      <c r="E18" s="358">
        <v>12</v>
      </c>
    </row>
    <row r="19" spans="1:5" ht="12.75">
      <c r="A19" s="359" t="s">
        <v>102</v>
      </c>
      <c r="B19" s="360" t="s">
        <v>665</v>
      </c>
      <c r="C19" s="360" t="s">
        <v>204</v>
      </c>
      <c r="D19" s="362">
        <v>2982890.2</v>
      </c>
      <c r="E19" s="358">
        <v>13</v>
      </c>
    </row>
    <row r="20" spans="1:5" ht="12.75">
      <c r="A20" s="359" t="s">
        <v>104</v>
      </c>
      <c r="B20" s="360" t="s">
        <v>666</v>
      </c>
      <c r="C20" s="360" t="s">
        <v>204</v>
      </c>
      <c r="D20" s="362">
        <v>0</v>
      </c>
      <c r="E20" s="358">
        <v>14</v>
      </c>
    </row>
    <row r="21" spans="1:5" ht="12.75">
      <c r="A21" s="359" t="s">
        <v>106</v>
      </c>
      <c r="B21" s="360" t="s">
        <v>667</v>
      </c>
      <c r="C21" s="360" t="s">
        <v>204</v>
      </c>
      <c r="D21" s="362">
        <v>0</v>
      </c>
      <c r="E21" s="358">
        <v>15</v>
      </c>
    </row>
    <row r="22" spans="1:5" ht="13.5">
      <c r="A22" s="359" t="s">
        <v>108</v>
      </c>
      <c r="B22" s="360" t="s">
        <v>668</v>
      </c>
      <c r="C22" s="361" t="s">
        <v>204</v>
      </c>
      <c r="D22" s="362">
        <v>0</v>
      </c>
      <c r="E22" s="358">
        <v>16</v>
      </c>
    </row>
    <row r="23" spans="1:5" ht="13.5">
      <c r="A23" s="359" t="s">
        <v>110</v>
      </c>
      <c r="B23" s="360" t="s">
        <v>669</v>
      </c>
      <c r="C23" s="361" t="s">
        <v>204</v>
      </c>
      <c r="D23" s="362">
        <v>0</v>
      </c>
      <c r="E23" s="358">
        <v>17</v>
      </c>
    </row>
    <row r="24" spans="1:5" ht="25.5">
      <c r="A24" s="359" t="s">
        <v>352</v>
      </c>
      <c r="B24" s="363" t="s">
        <v>353</v>
      </c>
      <c r="C24" s="360" t="s">
        <v>204</v>
      </c>
      <c r="D24" s="362">
        <v>22213.22</v>
      </c>
      <c r="E24" s="358" t="s">
        <v>354</v>
      </c>
    </row>
    <row r="25" spans="1:5" ht="25.5">
      <c r="A25" s="359" t="s">
        <v>355</v>
      </c>
      <c r="B25" s="363" t="s">
        <v>356</v>
      </c>
      <c r="C25" s="360" t="s">
        <v>204</v>
      </c>
      <c r="D25" s="362">
        <v>175633.93</v>
      </c>
      <c r="E25" s="358" t="s">
        <v>357</v>
      </c>
    </row>
    <row r="26" spans="1:5" ht="13.5">
      <c r="A26" s="359" t="s">
        <v>112</v>
      </c>
      <c r="B26" s="360" t="s">
        <v>670</v>
      </c>
      <c r="C26" s="361" t="s">
        <v>204</v>
      </c>
      <c r="D26" s="362">
        <v>2985193.49</v>
      </c>
      <c r="E26" s="358">
        <v>18</v>
      </c>
    </row>
    <row r="27" spans="1:5" ht="12.75">
      <c r="A27" s="359" t="s">
        <v>115</v>
      </c>
      <c r="B27" s="360" t="s">
        <v>671</v>
      </c>
      <c r="C27" s="360" t="s">
        <v>204</v>
      </c>
      <c r="D27" s="362">
        <v>3806.87</v>
      </c>
      <c r="E27" s="358">
        <v>19</v>
      </c>
    </row>
    <row r="28" spans="1:5" ht="12.75">
      <c r="A28" s="359" t="s">
        <v>117</v>
      </c>
      <c r="B28" s="360" t="s">
        <v>672</v>
      </c>
      <c r="C28" s="360" t="s">
        <v>204</v>
      </c>
      <c r="D28" s="362">
        <v>0</v>
      </c>
      <c r="E28" s="358">
        <v>20</v>
      </c>
    </row>
    <row r="29" spans="1:5" ht="13.5" thickBot="1">
      <c r="A29" s="364" t="s">
        <v>119</v>
      </c>
      <c r="B29" s="365" t="s">
        <v>673</v>
      </c>
      <c r="C29" s="365" t="s">
        <v>204</v>
      </c>
      <c r="D29" s="366">
        <v>442962.15</v>
      </c>
      <c r="E29" s="358">
        <v>21</v>
      </c>
    </row>
    <row r="30" spans="1:5" ht="34.5" customHeight="1">
      <c r="A30" s="577" t="s">
        <v>674</v>
      </c>
      <c r="B30" s="578"/>
      <c r="C30" s="578"/>
      <c r="D30" s="579"/>
      <c r="E30" s="358">
        <v>22</v>
      </c>
    </row>
    <row r="31" spans="1:5" ht="28.5" customHeight="1">
      <c r="A31" s="367" t="s">
        <v>675</v>
      </c>
      <c r="B31" s="559" t="s">
        <v>676</v>
      </c>
      <c r="C31" s="560"/>
      <c r="D31" s="561"/>
      <c r="E31" s="343">
        <v>23</v>
      </c>
    </row>
    <row r="32" spans="1:5" ht="12.75" customHeight="1">
      <c r="A32" s="368" t="s">
        <v>677</v>
      </c>
      <c r="B32" s="369" t="s">
        <v>678</v>
      </c>
      <c r="C32" s="360" t="s">
        <v>204</v>
      </c>
      <c r="D32" s="362">
        <v>81490.87</v>
      </c>
      <c r="E32" s="343">
        <v>24</v>
      </c>
    </row>
    <row r="33" spans="1:5" ht="29.25" customHeight="1">
      <c r="A33" s="368" t="s">
        <v>679</v>
      </c>
      <c r="B33" s="559" t="s">
        <v>680</v>
      </c>
      <c r="C33" s="560"/>
      <c r="D33" s="561"/>
      <c r="E33" s="343">
        <v>25</v>
      </c>
    </row>
    <row r="34" spans="1:5" ht="12.75">
      <c r="A34" s="368" t="s">
        <v>681</v>
      </c>
      <c r="B34" s="369" t="s">
        <v>678</v>
      </c>
      <c r="C34" s="360" t="s">
        <v>204</v>
      </c>
      <c r="D34" s="362">
        <v>474629.27</v>
      </c>
      <c r="E34" s="343">
        <v>26</v>
      </c>
    </row>
    <row r="35" spans="1:5" ht="17.25" customHeight="1">
      <c r="A35" s="368" t="s">
        <v>682</v>
      </c>
      <c r="B35" s="559" t="s">
        <v>683</v>
      </c>
      <c r="C35" s="560"/>
      <c r="D35" s="561"/>
      <c r="E35" s="343">
        <v>27</v>
      </c>
    </row>
    <row r="36" spans="1:5" ht="12.75">
      <c r="A36" s="368" t="s">
        <v>684</v>
      </c>
      <c r="B36" s="369" t="s">
        <v>678</v>
      </c>
      <c r="C36" s="360" t="s">
        <v>204</v>
      </c>
      <c r="D36" s="362">
        <v>1591274.46</v>
      </c>
      <c r="E36" s="343">
        <v>28</v>
      </c>
    </row>
    <row r="37" spans="1:5" ht="16.5" customHeight="1">
      <c r="A37" s="368" t="s">
        <v>685</v>
      </c>
      <c r="B37" s="559" t="s">
        <v>686</v>
      </c>
      <c r="C37" s="560"/>
      <c r="D37" s="561"/>
      <c r="E37" s="343">
        <v>29</v>
      </c>
    </row>
    <row r="38" spans="1:5" ht="12.75">
      <c r="A38" s="368" t="s">
        <v>687</v>
      </c>
      <c r="B38" s="369" t="s">
        <v>678</v>
      </c>
      <c r="C38" s="360" t="s">
        <v>204</v>
      </c>
      <c r="D38" s="362">
        <v>268699.63</v>
      </c>
      <c r="E38" s="343">
        <v>30</v>
      </c>
    </row>
    <row r="39" spans="1:5" ht="16.5" customHeight="1">
      <c r="A39" s="368" t="s">
        <v>688</v>
      </c>
      <c r="B39" s="559" t="s">
        <v>689</v>
      </c>
      <c r="C39" s="560"/>
      <c r="D39" s="561"/>
      <c r="E39" s="343">
        <v>31</v>
      </c>
    </row>
    <row r="40" spans="1:5" ht="13.5" thickBot="1">
      <c r="A40" s="370" t="s">
        <v>690</v>
      </c>
      <c r="B40" s="371" t="s">
        <v>678</v>
      </c>
      <c r="C40" s="372" t="s">
        <v>204</v>
      </c>
      <c r="D40" s="373">
        <v>161192.78</v>
      </c>
      <c r="E40" s="343">
        <v>32</v>
      </c>
    </row>
    <row r="41" spans="1:5" ht="13.5" thickBot="1">
      <c r="A41" s="562" t="s">
        <v>691</v>
      </c>
      <c r="B41" s="563"/>
      <c r="C41" s="563"/>
      <c r="D41" s="564"/>
      <c r="E41" s="343">
        <v>33</v>
      </c>
    </row>
    <row r="42" spans="1:5" ht="12.75">
      <c r="A42" s="374">
        <v>1</v>
      </c>
      <c r="B42" s="375" t="s">
        <v>692</v>
      </c>
      <c r="C42" s="376" t="s">
        <v>693</v>
      </c>
      <c r="D42" s="377"/>
      <c r="E42" s="343">
        <v>34</v>
      </c>
    </row>
    <row r="43" spans="1:5" ht="12.75">
      <c r="A43" s="378"/>
      <c r="B43" s="379" t="s">
        <v>694</v>
      </c>
      <c r="C43" s="380" t="s">
        <v>695</v>
      </c>
      <c r="D43" s="381" t="s">
        <v>623</v>
      </c>
      <c r="E43" s="343">
        <v>35</v>
      </c>
    </row>
    <row r="44" spans="1:5" ht="12.75">
      <c r="A44" s="378"/>
      <c r="B44" s="379" t="s">
        <v>696</v>
      </c>
      <c r="C44" s="380" t="s">
        <v>695</v>
      </c>
      <c r="D44" s="381" t="s">
        <v>697</v>
      </c>
      <c r="E44" s="343">
        <v>36</v>
      </c>
    </row>
    <row r="45" spans="1:5" ht="13.5" thickBot="1">
      <c r="A45" s="382"/>
      <c r="B45" s="383" t="s">
        <v>698</v>
      </c>
      <c r="C45" s="384" t="s">
        <v>204</v>
      </c>
      <c r="D45" s="385">
        <v>3.3</v>
      </c>
      <c r="E45" s="343">
        <v>37</v>
      </c>
    </row>
    <row r="46" spans="1:5" ht="12.75">
      <c r="A46" s="374">
        <v>2</v>
      </c>
      <c r="B46" s="375" t="s">
        <v>692</v>
      </c>
      <c r="C46" s="376" t="s">
        <v>699</v>
      </c>
      <c r="D46" s="377"/>
      <c r="E46" s="343">
        <v>38</v>
      </c>
    </row>
    <row r="47" spans="1:5" ht="12.75">
      <c r="A47" s="378"/>
      <c r="B47" s="379" t="s">
        <v>694</v>
      </c>
      <c r="C47" s="380" t="s">
        <v>695</v>
      </c>
      <c r="D47" s="381" t="s">
        <v>466</v>
      </c>
      <c r="E47" s="343">
        <v>39</v>
      </c>
    </row>
    <row r="48" spans="1:5" ht="12.75">
      <c r="A48" s="378"/>
      <c r="B48" s="379" t="s">
        <v>696</v>
      </c>
      <c r="C48" s="380" t="s">
        <v>695</v>
      </c>
      <c r="D48" s="381" t="s">
        <v>697</v>
      </c>
      <c r="E48" s="343">
        <v>40</v>
      </c>
    </row>
    <row r="49" spans="1:5" ht="13.5" thickBot="1">
      <c r="A49" s="382"/>
      <c r="B49" s="383" t="s">
        <v>698</v>
      </c>
      <c r="C49" s="384" t="s">
        <v>204</v>
      </c>
      <c r="D49" s="385">
        <v>1.3</v>
      </c>
      <c r="E49" s="343">
        <v>41</v>
      </c>
    </row>
    <row r="50" spans="1:5" ht="12.75">
      <c r="A50" s="374">
        <v>3</v>
      </c>
      <c r="B50" s="375" t="s">
        <v>692</v>
      </c>
      <c r="C50" s="376" t="s">
        <v>701</v>
      </c>
      <c r="D50" s="377"/>
      <c r="E50" s="343">
        <v>42</v>
      </c>
    </row>
    <row r="51" spans="1:5" ht="12.75">
      <c r="A51" s="378"/>
      <c r="B51" s="379" t="s">
        <v>694</v>
      </c>
      <c r="C51" s="380" t="s">
        <v>695</v>
      </c>
      <c r="D51" s="381" t="s">
        <v>700</v>
      </c>
      <c r="E51" s="343">
        <v>43</v>
      </c>
    </row>
    <row r="52" spans="1:5" ht="12.75">
      <c r="A52" s="378"/>
      <c r="B52" s="379" t="s">
        <v>696</v>
      </c>
      <c r="C52" s="380" t="s">
        <v>695</v>
      </c>
      <c r="D52" s="381" t="s">
        <v>697</v>
      </c>
      <c r="E52" s="343">
        <v>44</v>
      </c>
    </row>
    <row r="53" spans="1:5" ht="13.5" thickBot="1">
      <c r="A53" s="382"/>
      <c r="B53" s="383" t="s">
        <v>698</v>
      </c>
      <c r="C53" s="384" t="s">
        <v>204</v>
      </c>
      <c r="D53" s="385">
        <v>4.2</v>
      </c>
      <c r="E53" s="343">
        <v>45</v>
      </c>
    </row>
    <row r="54" spans="1:5" ht="12.75">
      <c r="A54" s="374">
        <v>4</v>
      </c>
      <c r="B54" s="375" t="s">
        <v>692</v>
      </c>
      <c r="C54" s="376" t="s">
        <v>702</v>
      </c>
      <c r="D54" s="377"/>
      <c r="E54" s="343">
        <v>46</v>
      </c>
    </row>
    <row r="55" spans="1:5" ht="12.75">
      <c r="A55" s="378"/>
      <c r="B55" s="379" t="s">
        <v>694</v>
      </c>
      <c r="C55" s="380" t="s">
        <v>695</v>
      </c>
      <c r="D55" s="381" t="s">
        <v>627</v>
      </c>
      <c r="E55" s="343">
        <v>47</v>
      </c>
    </row>
    <row r="56" spans="1:5" ht="12.75">
      <c r="A56" s="378"/>
      <c r="B56" s="379" t="s">
        <v>696</v>
      </c>
      <c r="C56" s="380" t="s">
        <v>695</v>
      </c>
      <c r="D56" s="381" t="s">
        <v>697</v>
      </c>
      <c r="E56" s="343">
        <v>48</v>
      </c>
    </row>
    <row r="57" spans="1:5" ht="13.5" thickBot="1">
      <c r="A57" s="382"/>
      <c r="B57" s="383" t="s">
        <v>698</v>
      </c>
      <c r="C57" s="384" t="s">
        <v>204</v>
      </c>
      <c r="D57" s="385">
        <v>1</v>
      </c>
      <c r="E57" s="343">
        <v>49</v>
      </c>
    </row>
    <row r="58" spans="1:5" ht="26.25" customHeight="1">
      <c r="A58" s="374">
        <v>5</v>
      </c>
      <c r="B58" s="375" t="s">
        <v>692</v>
      </c>
      <c r="C58" s="551" t="s">
        <v>703</v>
      </c>
      <c r="D58" s="552"/>
      <c r="E58" s="343">
        <v>50</v>
      </c>
    </row>
    <row r="59" spans="1:5" ht="12.75">
      <c r="A59" s="378"/>
      <c r="B59" s="379" t="s">
        <v>694</v>
      </c>
      <c r="C59" s="380" t="s">
        <v>695</v>
      </c>
      <c r="D59" s="381" t="s">
        <v>704</v>
      </c>
      <c r="E59" s="343">
        <v>51</v>
      </c>
    </row>
    <row r="60" spans="1:5" ht="12.75">
      <c r="A60" s="378"/>
      <c r="B60" s="379" t="s">
        <v>696</v>
      </c>
      <c r="C60" s="380" t="s">
        <v>695</v>
      </c>
      <c r="D60" s="381" t="s">
        <v>697</v>
      </c>
      <c r="E60" s="343">
        <v>52</v>
      </c>
    </row>
    <row r="61" spans="1:5" ht="13.5" thickBot="1">
      <c r="A61" s="382"/>
      <c r="B61" s="383" t="s">
        <v>698</v>
      </c>
      <c r="C61" s="384" t="s">
        <v>204</v>
      </c>
      <c r="D61" s="385">
        <v>0.74</v>
      </c>
      <c r="E61" s="343">
        <v>53</v>
      </c>
    </row>
    <row r="62" spans="1:5" ht="64.5" customHeight="1">
      <c r="A62" s="374">
        <v>6</v>
      </c>
      <c r="B62" s="375" t="s">
        <v>692</v>
      </c>
      <c r="C62" s="551" t="s">
        <v>680</v>
      </c>
      <c r="D62" s="552"/>
      <c r="E62" s="343">
        <v>54</v>
      </c>
    </row>
    <row r="63" spans="1:5" ht="12.75">
      <c r="A63" s="378"/>
      <c r="B63" s="379" t="s">
        <v>694</v>
      </c>
      <c r="C63" s="380" t="s">
        <v>695</v>
      </c>
      <c r="D63" s="381" t="s">
        <v>706</v>
      </c>
      <c r="E63" s="343">
        <v>55</v>
      </c>
    </row>
    <row r="64" spans="1:5" ht="12.75">
      <c r="A64" s="378"/>
      <c r="B64" s="379" t="s">
        <v>696</v>
      </c>
      <c r="C64" s="380" t="s">
        <v>695</v>
      </c>
      <c r="D64" s="381" t="s">
        <v>697</v>
      </c>
      <c r="E64" s="343">
        <v>56</v>
      </c>
    </row>
    <row r="65" spans="1:5" ht="13.5" thickBot="1">
      <c r="A65" s="382"/>
      <c r="B65" s="383" t="s">
        <v>698</v>
      </c>
      <c r="C65" s="384" t="s">
        <v>204</v>
      </c>
      <c r="D65" s="385">
        <v>4.31</v>
      </c>
      <c r="E65" s="343">
        <v>57</v>
      </c>
    </row>
    <row r="66" spans="1:5" ht="54.75" customHeight="1">
      <c r="A66" s="374">
        <v>7</v>
      </c>
      <c r="B66" s="375" t="s">
        <v>692</v>
      </c>
      <c r="C66" s="551" t="s">
        <v>686</v>
      </c>
      <c r="D66" s="552"/>
      <c r="E66" s="343">
        <v>58</v>
      </c>
    </row>
    <row r="67" spans="1:5" ht="12.75">
      <c r="A67" s="378"/>
      <c r="B67" s="379" t="s">
        <v>694</v>
      </c>
      <c r="C67" s="380" t="s">
        <v>695</v>
      </c>
      <c r="D67" s="381" t="s">
        <v>623</v>
      </c>
      <c r="E67" s="343">
        <v>59</v>
      </c>
    </row>
    <row r="68" spans="1:5" ht="12.75">
      <c r="A68" s="378"/>
      <c r="B68" s="379" t="s">
        <v>696</v>
      </c>
      <c r="C68" s="380" t="s">
        <v>695</v>
      </c>
      <c r="D68" s="381" t="s">
        <v>697</v>
      </c>
      <c r="E68" s="343">
        <v>60</v>
      </c>
    </row>
    <row r="69" spans="1:5" ht="13.5" thickBot="1">
      <c r="A69" s="382"/>
      <c r="B69" s="383" t="s">
        <v>698</v>
      </c>
      <c r="C69" s="384" t="s">
        <v>204</v>
      </c>
      <c r="D69" s="385">
        <v>2.44</v>
      </c>
      <c r="E69" s="343">
        <v>61</v>
      </c>
    </row>
    <row r="70" spans="1:5" ht="27" customHeight="1">
      <c r="A70" s="374">
        <v>8</v>
      </c>
      <c r="B70" s="375" t="s">
        <v>692</v>
      </c>
      <c r="C70" s="551" t="s">
        <v>707</v>
      </c>
      <c r="D70" s="552"/>
      <c r="E70" s="343">
        <v>62</v>
      </c>
    </row>
    <row r="71" spans="1:5" ht="12.75">
      <c r="A71" s="378"/>
      <c r="B71" s="379" t="s">
        <v>694</v>
      </c>
      <c r="C71" s="555" t="s">
        <v>543</v>
      </c>
      <c r="D71" s="556"/>
      <c r="E71" s="343">
        <v>63</v>
      </c>
    </row>
    <row r="72" spans="1:5" ht="12.75">
      <c r="A72" s="378"/>
      <c r="B72" s="379" t="s">
        <v>696</v>
      </c>
      <c r="C72" s="557" t="s">
        <v>358</v>
      </c>
      <c r="D72" s="558"/>
      <c r="E72" s="343">
        <v>64</v>
      </c>
    </row>
    <row r="73" spans="1:5" ht="13.5" thickBot="1">
      <c r="A73" s="382"/>
      <c r="B73" s="383" t="s">
        <v>698</v>
      </c>
      <c r="C73" s="384" t="s">
        <v>204</v>
      </c>
      <c r="D73" s="385">
        <v>161192.78</v>
      </c>
      <c r="E73" s="343">
        <v>65</v>
      </c>
    </row>
    <row r="74" spans="1:5" ht="29.25" customHeight="1">
      <c r="A74" s="374">
        <v>9</v>
      </c>
      <c r="B74" s="375" t="s">
        <v>692</v>
      </c>
      <c r="C74" s="551" t="s">
        <v>708</v>
      </c>
      <c r="D74" s="552"/>
      <c r="E74" s="343">
        <v>66</v>
      </c>
    </row>
    <row r="75" spans="1:5" ht="12.75">
      <c r="A75" s="378"/>
      <c r="B75" s="379" t="s">
        <v>694</v>
      </c>
      <c r="C75" s="380" t="s">
        <v>695</v>
      </c>
      <c r="D75" s="381" t="s">
        <v>627</v>
      </c>
      <c r="E75" s="343">
        <v>67</v>
      </c>
    </row>
    <row r="76" spans="1:5" ht="12.75">
      <c r="A76" s="378"/>
      <c r="B76" s="379" t="s">
        <v>696</v>
      </c>
      <c r="C76" s="380" t="s">
        <v>695</v>
      </c>
      <c r="D76" s="381" t="s">
        <v>697</v>
      </c>
      <c r="E76" s="343">
        <v>68</v>
      </c>
    </row>
    <row r="77" spans="1:5" ht="13.5" thickBot="1">
      <c r="A77" s="382"/>
      <c r="B77" s="383" t="s">
        <v>698</v>
      </c>
      <c r="C77" s="384" t="s">
        <v>204</v>
      </c>
      <c r="D77" s="385">
        <v>4.49</v>
      </c>
      <c r="E77" s="343">
        <v>69</v>
      </c>
    </row>
    <row r="78" spans="1:5" ht="30" customHeight="1">
      <c r="A78" s="374">
        <v>10</v>
      </c>
      <c r="B78" s="375" t="s">
        <v>692</v>
      </c>
      <c r="C78" s="551" t="s">
        <v>359</v>
      </c>
      <c r="D78" s="552"/>
      <c r="E78" s="343">
        <v>70</v>
      </c>
    </row>
    <row r="79" spans="1:5" ht="12.75">
      <c r="A79" s="378"/>
      <c r="B79" s="379" t="s">
        <v>694</v>
      </c>
      <c r="C79" s="553" t="s">
        <v>623</v>
      </c>
      <c r="D79" s="554"/>
      <c r="E79" s="343">
        <v>71</v>
      </c>
    </row>
    <row r="80" spans="1:5" ht="12.75">
      <c r="A80" s="378"/>
      <c r="B80" s="379" t="s">
        <v>696</v>
      </c>
      <c r="C80" s="557" t="s">
        <v>360</v>
      </c>
      <c r="D80" s="558"/>
      <c r="E80" s="343">
        <v>72</v>
      </c>
    </row>
    <row r="81" spans="1:5" ht="13.5" thickBot="1">
      <c r="A81" s="382"/>
      <c r="B81" s="383" t="s">
        <v>698</v>
      </c>
      <c r="C81" s="384" t="s">
        <v>204</v>
      </c>
      <c r="D81" s="385">
        <v>23516.03</v>
      </c>
      <c r="E81" s="343">
        <v>73</v>
      </c>
    </row>
    <row r="82" spans="1:5" ht="25.5" customHeight="1">
      <c r="A82" s="374">
        <v>11</v>
      </c>
      <c r="B82" s="375" t="s">
        <v>692</v>
      </c>
      <c r="C82" s="551" t="s">
        <v>361</v>
      </c>
      <c r="D82" s="552"/>
      <c r="E82" s="343" t="s">
        <v>362</v>
      </c>
    </row>
    <row r="83" spans="1:5" ht="12.75">
      <c r="A83" s="378"/>
      <c r="B83" s="379" t="s">
        <v>694</v>
      </c>
      <c r="C83" s="553" t="s">
        <v>623</v>
      </c>
      <c r="D83" s="554"/>
      <c r="E83" s="343" t="s">
        <v>363</v>
      </c>
    </row>
    <row r="84" spans="1:5" ht="12.75">
      <c r="A84" s="378"/>
      <c r="B84" s="379" t="s">
        <v>696</v>
      </c>
      <c r="C84" s="557" t="s">
        <v>360</v>
      </c>
      <c r="D84" s="558"/>
      <c r="E84" s="343" t="s">
        <v>364</v>
      </c>
    </row>
    <row r="85" spans="1:5" ht="13.5" thickBot="1">
      <c r="A85" s="382"/>
      <c r="B85" s="383" t="s">
        <v>698</v>
      </c>
      <c r="C85" s="384" t="s">
        <v>204</v>
      </c>
      <c r="D85" s="385">
        <v>193414.77</v>
      </c>
      <c r="E85" s="343" t="s">
        <v>365</v>
      </c>
    </row>
    <row r="86" spans="1:5" ht="41.25" customHeight="1">
      <c r="A86" s="374">
        <v>12</v>
      </c>
      <c r="B86" s="375" t="s">
        <v>692</v>
      </c>
      <c r="C86" s="551" t="s">
        <v>655</v>
      </c>
      <c r="D86" s="552"/>
      <c r="E86" s="343">
        <v>74</v>
      </c>
    </row>
    <row r="87" spans="1:5" ht="12.75">
      <c r="A87" s="378"/>
      <c r="B87" s="379" t="s">
        <v>694</v>
      </c>
      <c r="C87" s="380" t="s">
        <v>695</v>
      </c>
      <c r="D87" s="381" t="s">
        <v>623</v>
      </c>
      <c r="E87" s="343">
        <v>75</v>
      </c>
    </row>
    <row r="88" spans="1:5" ht="12.75">
      <c r="A88" s="378"/>
      <c r="B88" s="379" t="s">
        <v>696</v>
      </c>
      <c r="C88" s="380" t="s">
        <v>695</v>
      </c>
      <c r="D88" s="381" t="s">
        <v>697</v>
      </c>
      <c r="E88" s="343">
        <v>76</v>
      </c>
    </row>
    <row r="89" spans="1:5" ht="13.5" thickBot="1">
      <c r="A89" s="382"/>
      <c r="B89" s="383" t="s">
        <v>698</v>
      </c>
      <c r="C89" s="384" t="s">
        <v>204</v>
      </c>
      <c r="D89" s="385">
        <v>0.16</v>
      </c>
      <c r="E89" s="343">
        <v>77</v>
      </c>
    </row>
    <row r="90" spans="1:5" s="391" customFormat="1" ht="12.75">
      <c r="A90" s="386" t="s">
        <v>709</v>
      </c>
      <c r="B90" s="387"/>
      <c r="C90" s="388"/>
      <c r="D90" s="389"/>
      <c r="E90" s="390">
        <v>78</v>
      </c>
    </row>
    <row r="91" spans="1:5" ht="12.75">
      <c r="A91" s="392">
        <v>27</v>
      </c>
      <c r="B91" s="393" t="s">
        <v>710</v>
      </c>
      <c r="C91" s="394" t="s">
        <v>308</v>
      </c>
      <c r="D91" s="395">
        <v>2</v>
      </c>
      <c r="E91" s="343">
        <v>79</v>
      </c>
    </row>
    <row r="92" spans="1:5" ht="12.75">
      <c r="A92" s="392">
        <v>28</v>
      </c>
      <c r="B92" s="393" t="s">
        <v>711</v>
      </c>
      <c r="C92" s="394" t="s">
        <v>308</v>
      </c>
      <c r="D92" s="395">
        <v>2</v>
      </c>
      <c r="E92" s="343">
        <v>80</v>
      </c>
    </row>
    <row r="93" spans="1:5" ht="12.75">
      <c r="A93" s="392">
        <v>29</v>
      </c>
      <c r="B93" s="393" t="s">
        <v>712</v>
      </c>
      <c r="C93" s="394" t="s">
        <v>308</v>
      </c>
      <c r="D93" s="395">
        <v>0</v>
      </c>
      <c r="E93" s="343">
        <v>81</v>
      </c>
    </row>
    <row r="94" spans="1:5" ht="13.5" thickBot="1">
      <c r="A94" s="392">
        <v>30</v>
      </c>
      <c r="B94" s="396" t="s">
        <v>713</v>
      </c>
      <c r="C94" s="397" t="s">
        <v>204</v>
      </c>
      <c r="D94" s="398">
        <v>0</v>
      </c>
      <c r="E94" s="343">
        <v>82</v>
      </c>
    </row>
    <row r="95" spans="1:5" s="391" customFormat="1" ht="17.25" customHeight="1">
      <c r="A95" s="570" t="s">
        <v>714</v>
      </c>
      <c r="B95" s="571"/>
      <c r="C95" s="571"/>
      <c r="D95" s="572"/>
      <c r="E95" s="390">
        <v>83</v>
      </c>
    </row>
    <row r="96" spans="1:5" ht="25.5">
      <c r="A96" s="399">
        <v>31</v>
      </c>
      <c r="B96" s="400" t="s">
        <v>715</v>
      </c>
      <c r="C96" s="401" t="s">
        <v>204</v>
      </c>
      <c r="D96" s="402">
        <v>1771177.08</v>
      </c>
      <c r="E96" s="343">
        <v>84</v>
      </c>
    </row>
    <row r="97" spans="1:5" ht="12.75">
      <c r="A97" s="399">
        <v>32</v>
      </c>
      <c r="B97" s="401" t="s">
        <v>716</v>
      </c>
      <c r="C97" s="401" t="s">
        <v>204</v>
      </c>
      <c r="D97" s="402">
        <v>10424.63</v>
      </c>
      <c r="E97" s="343">
        <v>85</v>
      </c>
    </row>
    <row r="98" spans="1:5" ht="12.75">
      <c r="A98" s="399">
        <v>33</v>
      </c>
      <c r="B98" s="401" t="s">
        <v>717</v>
      </c>
      <c r="C98" s="401" t="s">
        <v>204</v>
      </c>
      <c r="D98" s="402">
        <v>1781601.71</v>
      </c>
      <c r="E98" s="343">
        <v>86</v>
      </c>
    </row>
    <row r="99" spans="1:5" ht="12.75" customHeight="1">
      <c r="A99" s="399">
        <v>34</v>
      </c>
      <c r="B99" s="400" t="s">
        <v>718</v>
      </c>
      <c r="C99" s="401" t="s">
        <v>204</v>
      </c>
      <c r="D99" s="402">
        <v>1095040.75</v>
      </c>
      <c r="E99" s="343">
        <v>87</v>
      </c>
    </row>
    <row r="100" spans="1:5" ht="12.75" customHeight="1">
      <c r="A100" s="399">
        <v>35</v>
      </c>
      <c r="B100" s="401" t="s">
        <v>719</v>
      </c>
      <c r="C100" s="401" t="s">
        <v>204</v>
      </c>
      <c r="D100" s="402">
        <v>36878.93</v>
      </c>
      <c r="E100" s="343">
        <v>88</v>
      </c>
    </row>
    <row r="101" spans="1:5" ht="13.5" thickBot="1">
      <c r="A101" s="403">
        <v>36</v>
      </c>
      <c r="B101" s="404" t="s">
        <v>720</v>
      </c>
      <c r="C101" s="404" t="s">
        <v>204</v>
      </c>
      <c r="D101" s="405">
        <v>1131919.68</v>
      </c>
      <c r="E101" s="343">
        <v>89</v>
      </c>
    </row>
    <row r="102" spans="1:5" s="391" customFormat="1" ht="29.25" customHeight="1">
      <c r="A102" s="406" t="s">
        <v>721</v>
      </c>
      <c r="B102" s="407"/>
      <c r="C102" s="408"/>
      <c r="D102" s="409"/>
      <c r="E102" s="390">
        <v>90</v>
      </c>
    </row>
    <row r="103" spans="1:5" s="391" customFormat="1" ht="18.75">
      <c r="A103" s="410" t="s">
        <v>722</v>
      </c>
      <c r="B103" s="411" t="s">
        <v>199</v>
      </c>
      <c r="C103" s="573" t="s">
        <v>723</v>
      </c>
      <c r="D103" s="574"/>
      <c r="E103" s="390">
        <v>91</v>
      </c>
    </row>
    <row r="104" spans="1:5" s="391" customFormat="1" ht="15" customHeight="1">
      <c r="A104" s="410" t="s">
        <v>724</v>
      </c>
      <c r="B104" s="411" t="s">
        <v>14</v>
      </c>
      <c r="C104" s="360" t="s">
        <v>81</v>
      </c>
      <c r="D104" s="412" t="s">
        <v>21</v>
      </c>
      <c r="E104" s="390">
        <v>92</v>
      </c>
    </row>
    <row r="105" spans="1:5" ht="15" customHeight="1">
      <c r="A105" s="410" t="s">
        <v>725</v>
      </c>
      <c r="B105" s="413" t="s">
        <v>726</v>
      </c>
      <c r="C105" s="360" t="s">
        <v>727</v>
      </c>
      <c r="D105" s="362">
        <v>2251.1</v>
      </c>
      <c r="E105" s="343">
        <v>93</v>
      </c>
    </row>
    <row r="106" spans="1:5" ht="15" customHeight="1">
      <c r="A106" s="410" t="s">
        <v>728</v>
      </c>
      <c r="B106" s="413" t="s">
        <v>659</v>
      </c>
      <c r="C106" s="360" t="s">
        <v>204</v>
      </c>
      <c r="D106" s="362">
        <v>1218844.96</v>
      </c>
      <c r="E106" s="343">
        <v>94</v>
      </c>
    </row>
    <row r="107" spans="1:5" ht="15" customHeight="1">
      <c r="A107" s="410" t="s">
        <v>729</v>
      </c>
      <c r="B107" s="413" t="s">
        <v>730</v>
      </c>
      <c r="C107" s="360" t="s">
        <v>204</v>
      </c>
      <c r="D107" s="362">
        <v>3919971.15</v>
      </c>
      <c r="E107" s="343">
        <v>95</v>
      </c>
    </row>
    <row r="108" spans="1:5" ht="15" customHeight="1">
      <c r="A108" s="410" t="s">
        <v>731</v>
      </c>
      <c r="B108" s="413" t="s">
        <v>732</v>
      </c>
      <c r="C108" s="360" t="s">
        <v>204</v>
      </c>
      <c r="D108" s="362">
        <v>4304372.24</v>
      </c>
      <c r="E108" s="343">
        <v>96</v>
      </c>
    </row>
    <row r="109" spans="1:5" ht="15" customHeight="1">
      <c r="A109" s="410" t="s">
        <v>733</v>
      </c>
      <c r="B109" s="413" t="s">
        <v>673</v>
      </c>
      <c r="C109" s="360" t="s">
        <v>204</v>
      </c>
      <c r="D109" s="362">
        <v>834443.8699999992</v>
      </c>
      <c r="E109" s="343">
        <v>97</v>
      </c>
    </row>
    <row r="110" spans="1:5" ht="15" customHeight="1">
      <c r="A110" s="410" t="s">
        <v>734</v>
      </c>
      <c r="B110" s="413" t="s">
        <v>735</v>
      </c>
      <c r="C110" s="360" t="s">
        <v>204</v>
      </c>
      <c r="D110" s="362">
        <v>3935042.59</v>
      </c>
      <c r="E110" s="343">
        <v>98</v>
      </c>
    </row>
    <row r="111" spans="1:5" ht="15" customHeight="1">
      <c r="A111" s="410" t="s">
        <v>737</v>
      </c>
      <c r="B111" s="413" t="s">
        <v>738</v>
      </c>
      <c r="C111" s="360" t="s">
        <v>204</v>
      </c>
      <c r="D111" s="362">
        <v>4335384.04</v>
      </c>
      <c r="E111" s="343">
        <v>99</v>
      </c>
    </row>
    <row r="112" spans="1:5" ht="15" customHeight="1">
      <c r="A112" s="410" t="s">
        <v>739</v>
      </c>
      <c r="B112" s="414" t="s">
        <v>740</v>
      </c>
      <c r="C112" s="360" t="s">
        <v>204</v>
      </c>
      <c r="D112" s="362">
        <v>448317.47</v>
      </c>
      <c r="E112" s="343">
        <v>100</v>
      </c>
    </row>
    <row r="113" spans="1:5" ht="15" customHeight="1" thickBot="1">
      <c r="A113" s="370" t="s">
        <v>741</v>
      </c>
      <c r="B113" s="415" t="s">
        <v>742</v>
      </c>
      <c r="C113" s="372" t="s">
        <v>204</v>
      </c>
      <c r="D113" s="373">
        <v>14967.6</v>
      </c>
      <c r="E113" s="343">
        <v>101</v>
      </c>
    </row>
    <row r="114" spans="1:5" s="391" customFormat="1" ht="18.75">
      <c r="A114" s="416" t="s">
        <v>743</v>
      </c>
      <c r="B114" s="417" t="s">
        <v>199</v>
      </c>
      <c r="C114" s="575" t="s">
        <v>488</v>
      </c>
      <c r="D114" s="576"/>
      <c r="E114" s="390">
        <v>102</v>
      </c>
    </row>
    <row r="115" spans="1:5" s="391" customFormat="1" ht="15" customHeight="1">
      <c r="A115" s="359" t="s">
        <v>744</v>
      </c>
      <c r="B115" s="361" t="s">
        <v>14</v>
      </c>
      <c r="C115" s="360" t="s">
        <v>81</v>
      </c>
      <c r="D115" s="412" t="s">
        <v>745</v>
      </c>
      <c r="E115" s="390">
        <v>103</v>
      </c>
    </row>
    <row r="116" spans="1:5" ht="15" customHeight="1">
      <c r="A116" s="359" t="s">
        <v>746</v>
      </c>
      <c r="B116" s="360" t="s">
        <v>726</v>
      </c>
      <c r="C116" s="360" t="s">
        <v>727</v>
      </c>
      <c r="D116" s="362">
        <v>20225</v>
      </c>
      <c r="E116" s="343">
        <v>104</v>
      </c>
    </row>
    <row r="117" spans="1:5" ht="15" customHeight="1">
      <c r="A117" s="359" t="s">
        <v>747</v>
      </c>
      <c r="B117" s="360" t="s">
        <v>659</v>
      </c>
      <c r="C117" s="360" t="s">
        <v>204</v>
      </c>
      <c r="D117" s="362">
        <v>222027.02</v>
      </c>
      <c r="E117" s="343">
        <v>105</v>
      </c>
    </row>
    <row r="118" spans="1:5" ht="15" customHeight="1">
      <c r="A118" s="359" t="s">
        <v>748</v>
      </c>
      <c r="B118" s="360" t="s">
        <v>730</v>
      </c>
      <c r="C118" s="360" t="s">
        <v>204</v>
      </c>
      <c r="D118" s="362">
        <v>619554.32</v>
      </c>
      <c r="E118" s="343">
        <v>106</v>
      </c>
    </row>
    <row r="119" spans="1:5" ht="15" customHeight="1">
      <c r="A119" s="359" t="s">
        <v>749</v>
      </c>
      <c r="B119" s="360" t="s">
        <v>732</v>
      </c>
      <c r="C119" s="360" t="s">
        <v>204</v>
      </c>
      <c r="D119" s="362">
        <v>713889.65</v>
      </c>
      <c r="E119" s="343">
        <v>107</v>
      </c>
    </row>
    <row r="120" spans="1:5" ht="15" customHeight="1">
      <c r="A120" s="359" t="s">
        <v>750</v>
      </c>
      <c r="B120" s="360" t="s">
        <v>673</v>
      </c>
      <c r="C120" s="360" t="s">
        <v>204</v>
      </c>
      <c r="D120" s="362">
        <v>127691.69</v>
      </c>
      <c r="E120" s="343">
        <v>108</v>
      </c>
    </row>
    <row r="121" spans="1:5" ht="15" customHeight="1">
      <c r="A121" s="359" t="s">
        <v>751</v>
      </c>
      <c r="B121" s="360" t="s">
        <v>735</v>
      </c>
      <c r="C121" s="360" t="s">
        <v>204</v>
      </c>
      <c r="D121" s="362">
        <v>658324.82</v>
      </c>
      <c r="E121" s="343">
        <v>109</v>
      </c>
    </row>
    <row r="122" spans="1:5" ht="15" customHeight="1">
      <c r="A122" s="359" t="s">
        <v>752</v>
      </c>
      <c r="B122" s="360" t="s">
        <v>738</v>
      </c>
      <c r="C122" s="360" t="s">
        <v>204</v>
      </c>
      <c r="D122" s="362">
        <v>701317.56</v>
      </c>
      <c r="E122" s="343">
        <v>110</v>
      </c>
    </row>
    <row r="123" spans="1:5" ht="15" customHeight="1">
      <c r="A123" s="359" t="s">
        <v>753</v>
      </c>
      <c r="B123" s="363" t="s">
        <v>740</v>
      </c>
      <c r="C123" s="360" t="s">
        <v>204</v>
      </c>
      <c r="D123" s="362">
        <v>34603.3</v>
      </c>
      <c r="E123" s="343">
        <v>111</v>
      </c>
    </row>
    <row r="124" spans="1:5" ht="26.25" thickBot="1">
      <c r="A124" s="418" t="s">
        <v>754</v>
      </c>
      <c r="B124" s="419" t="s">
        <v>742</v>
      </c>
      <c r="C124" s="372" t="s">
        <v>204</v>
      </c>
      <c r="D124" s="373">
        <v>0</v>
      </c>
      <c r="E124" s="343">
        <v>112</v>
      </c>
    </row>
    <row r="125" spans="1:5" s="391" customFormat="1" ht="18.75">
      <c r="A125" s="416" t="s">
        <v>755</v>
      </c>
      <c r="B125" s="417" t="s">
        <v>199</v>
      </c>
      <c r="C125" s="575" t="s">
        <v>345</v>
      </c>
      <c r="D125" s="576"/>
      <c r="E125" s="390">
        <v>113</v>
      </c>
    </row>
    <row r="126" spans="1:5" s="391" customFormat="1" ht="13.5">
      <c r="A126" s="359" t="s">
        <v>756</v>
      </c>
      <c r="B126" s="361" t="s">
        <v>14</v>
      </c>
      <c r="C126" s="360" t="s">
        <v>81</v>
      </c>
      <c r="D126" s="412" t="s">
        <v>745</v>
      </c>
      <c r="E126" s="390">
        <v>114</v>
      </c>
    </row>
    <row r="127" spans="1:5" ht="12.75">
      <c r="A127" s="359" t="s">
        <v>757</v>
      </c>
      <c r="B127" s="360" t="s">
        <v>726</v>
      </c>
      <c r="C127" s="360" t="s">
        <v>727</v>
      </c>
      <c r="D127" s="362">
        <v>19538</v>
      </c>
      <c r="E127" s="343">
        <v>115</v>
      </c>
    </row>
    <row r="128" spans="1:5" ht="12.75">
      <c r="A128" s="359" t="s">
        <v>758</v>
      </c>
      <c r="B128" s="360" t="s">
        <v>659</v>
      </c>
      <c r="C128" s="360" t="s">
        <v>204</v>
      </c>
      <c r="D128" s="362">
        <v>152141.61</v>
      </c>
      <c r="E128" s="343">
        <v>116</v>
      </c>
    </row>
    <row r="129" spans="1:5" ht="12.75" customHeight="1">
      <c r="A129" s="359" t="s">
        <v>759</v>
      </c>
      <c r="B129" s="360" t="s">
        <v>730</v>
      </c>
      <c r="C129" s="360" t="s">
        <v>204</v>
      </c>
      <c r="D129" s="362">
        <v>418194.54</v>
      </c>
      <c r="E129" s="343">
        <v>117</v>
      </c>
    </row>
    <row r="130" spans="1:5" ht="12.75" customHeight="1">
      <c r="A130" s="359" t="s">
        <v>760</v>
      </c>
      <c r="B130" s="360" t="s">
        <v>732</v>
      </c>
      <c r="C130" s="360" t="s">
        <v>204</v>
      </c>
      <c r="D130" s="362">
        <v>485335.09</v>
      </c>
      <c r="E130" s="343">
        <v>118</v>
      </c>
    </row>
    <row r="131" spans="1:5" ht="12.75" customHeight="1">
      <c r="A131" s="359" t="s">
        <v>761</v>
      </c>
      <c r="B131" s="360" t="s">
        <v>673</v>
      </c>
      <c r="C131" s="360" t="s">
        <v>204</v>
      </c>
      <c r="D131" s="362">
        <v>85001.06</v>
      </c>
      <c r="E131" s="343">
        <v>119</v>
      </c>
    </row>
    <row r="132" spans="1:5" ht="12.75" customHeight="1">
      <c r="A132" s="359" t="s">
        <v>762</v>
      </c>
      <c r="B132" s="360" t="s">
        <v>735</v>
      </c>
      <c r="C132" s="360" t="s">
        <v>204</v>
      </c>
      <c r="D132" s="362">
        <v>459819.48</v>
      </c>
      <c r="E132" s="343">
        <v>120</v>
      </c>
    </row>
    <row r="133" spans="1:5" ht="12.75" customHeight="1">
      <c r="A133" s="359" t="s">
        <v>763</v>
      </c>
      <c r="B133" s="360" t="s">
        <v>738</v>
      </c>
      <c r="C133" s="360" t="s">
        <v>204</v>
      </c>
      <c r="D133" s="362">
        <v>481713.79</v>
      </c>
      <c r="E133" s="343">
        <v>121</v>
      </c>
    </row>
    <row r="134" spans="1:5" ht="25.5">
      <c r="A134" s="359" t="s">
        <v>764</v>
      </c>
      <c r="B134" s="363" t="s">
        <v>740</v>
      </c>
      <c r="C134" s="360" t="s">
        <v>204</v>
      </c>
      <c r="D134" s="362">
        <v>23034.53</v>
      </c>
      <c r="E134" s="343">
        <v>122</v>
      </c>
    </row>
    <row r="135" spans="1:5" ht="26.25" customHeight="1" thickBot="1">
      <c r="A135" s="418" t="s">
        <v>765</v>
      </c>
      <c r="B135" s="419" t="s">
        <v>742</v>
      </c>
      <c r="C135" s="372" t="s">
        <v>204</v>
      </c>
      <c r="D135" s="373">
        <v>0</v>
      </c>
      <c r="E135" s="343">
        <v>123</v>
      </c>
    </row>
    <row r="136" spans="1:5" s="391" customFormat="1" ht="18.75">
      <c r="A136" s="416" t="s">
        <v>766</v>
      </c>
      <c r="B136" s="417" t="s">
        <v>199</v>
      </c>
      <c r="C136" s="565" t="s">
        <v>767</v>
      </c>
      <c r="D136" s="566"/>
      <c r="E136" s="390">
        <v>124</v>
      </c>
    </row>
    <row r="137" spans="1:5" s="391" customFormat="1" ht="13.5" customHeight="1">
      <c r="A137" s="359" t="s">
        <v>768</v>
      </c>
      <c r="B137" s="361" t="s">
        <v>14</v>
      </c>
      <c r="C137" s="360" t="s">
        <v>81</v>
      </c>
      <c r="D137" s="412" t="s">
        <v>35</v>
      </c>
      <c r="E137" s="390">
        <v>125</v>
      </c>
    </row>
    <row r="138" spans="1:5" ht="12.75">
      <c r="A138" s="359" t="s">
        <v>769</v>
      </c>
      <c r="B138" s="360" t="s">
        <v>726</v>
      </c>
      <c r="C138" s="360" t="s">
        <v>727</v>
      </c>
      <c r="D138" s="362">
        <v>219691.16345679015</v>
      </c>
      <c r="E138" s="343">
        <v>126</v>
      </c>
    </row>
    <row r="139" spans="1:5" ht="12.75">
      <c r="A139" s="359" t="s">
        <v>770</v>
      </c>
      <c r="B139" s="360" t="s">
        <v>659</v>
      </c>
      <c r="C139" s="360" t="s">
        <v>204</v>
      </c>
      <c r="D139" s="362">
        <v>178163.49</v>
      </c>
      <c r="E139" s="343">
        <v>127</v>
      </c>
    </row>
    <row r="140" spans="1:5" ht="12.75" customHeight="1">
      <c r="A140" s="359" t="s">
        <v>771</v>
      </c>
      <c r="B140" s="360" t="s">
        <v>730</v>
      </c>
      <c r="C140" s="360" t="s">
        <v>204</v>
      </c>
      <c r="D140" s="362">
        <v>922791.83</v>
      </c>
      <c r="E140" s="343">
        <v>128</v>
      </c>
    </row>
    <row r="141" spans="1:5" ht="12.75" customHeight="1">
      <c r="A141" s="359" t="s">
        <v>772</v>
      </c>
      <c r="B141" s="360" t="s">
        <v>732</v>
      </c>
      <c r="C141" s="360" t="s">
        <v>204</v>
      </c>
      <c r="D141" s="362">
        <v>1053051.19</v>
      </c>
      <c r="E141" s="343">
        <v>129</v>
      </c>
    </row>
    <row r="142" spans="1:5" ht="12.75" customHeight="1">
      <c r="A142" s="359" t="s">
        <v>773</v>
      </c>
      <c r="B142" s="360" t="s">
        <v>673</v>
      </c>
      <c r="C142" s="360" t="s">
        <v>204</v>
      </c>
      <c r="D142" s="362">
        <v>47904.12999999989</v>
      </c>
      <c r="E142" s="343">
        <v>130</v>
      </c>
    </row>
    <row r="143" spans="1:5" ht="12.75" customHeight="1">
      <c r="A143" s="359" t="s">
        <v>774</v>
      </c>
      <c r="B143" s="360" t="s">
        <v>735</v>
      </c>
      <c r="C143" s="360" t="s">
        <v>204</v>
      </c>
      <c r="D143" s="362">
        <v>909782.46</v>
      </c>
      <c r="E143" s="343">
        <v>131</v>
      </c>
    </row>
    <row r="144" spans="1:5" ht="12.75" customHeight="1">
      <c r="A144" s="359" t="s">
        <v>775</v>
      </c>
      <c r="B144" s="360" t="s">
        <v>738</v>
      </c>
      <c r="C144" s="360" t="s">
        <v>204</v>
      </c>
      <c r="D144" s="362">
        <v>762855.62</v>
      </c>
      <c r="E144" s="343">
        <v>132</v>
      </c>
    </row>
    <row r="145" spans="1:5" ht="25.5">
      <c r="A145" s="359" t="s">
        <v>776</v>
      </c>
      <c r="B145" s="363" t="s">
        <v>740</v>
      </c>
      <c r="C145" s="360" t="s">
        <v>204</v>
      </c>
      <c r="D145" s="362">
        <v>199955.81</v>
      </c>
      <c r="E145" s="343">
        <v>133</v>
      </c>
    </row>
    <row r="146" spans="1:5" ht="26.25" customHeight="1" thickBot="1">
      <c r="A146" s="418" t="s">
        <v>777</v>
      </c>
      <c r="B146" s="419" t="s">
        <v>742</v>
      </c>
      <c r="C146" s="372" t="s">
        <v>204</v>
      </c>
      <c r="D146" s="373">
        <v>26557.71</v>
      </c>
      <c r="E146" s="343">
        <v>134</v>
      </c>
    </row>
    <row r="147" spans="1:5" ht="12.75" customHeight="1">
      <c r="A147" s="420">
        <v>48</v>
      </c>
      <c r="B147" s="421" t="s">
        <v>710</v>
      </c>
      <c r="C147" s="421" t="s">
        <v>308</v>
      </c>
      <c r="D147" s="422">
        <v>2</v>
      </c>
      <c r="E147" s="343">
        <v>135</v>
      </c>
    </row>
    <row r="148" spans="1:5" ht="12.75" customHeight="1">
      <c r="A148" s="423">
        <v>49</v>
      </c>
      <c r="B148" s="394" t="s">
        <v>711</v>
      </c>
      <c r="C148" s="394" t="s">
        <v>308</v>
      </c>
      <c r="D148" s="395">
        <v>2</v>
      </c>
      <c r="E148" s="343">
        <v>136</v>
      </c>
    </row>
    <row r="149" spans="1:5" ht="12.75" customHeight="1">
      <c r="A149" s="423">
        <v>50</v>
      </c>
      <c r="B149" s="394" t="s">
        <v>712</v>
      </c>
      <c r="C149" s="394" t="s">
        <v>308</v>
      </c>
      <c r="D149" s="395">
        <v>0</v>
      </c>
      <c r="E149" s="343">
        <v>137</v>
      </c>
    </row>
    <row r="150" spans="1:5" ht="15" customHeight="1" thickBot="1">
      <c r="A150" s="424">
        <v>51</v>
      </c>
      <c r="B150" s="397" t="s">
        <v>713</v>
      </c>
      <c r="C150" s="397" t="s">
        <v>204</v>
      </c>
      <c r="D150" s="398">
        <v>28551.910000000105</v>
      </c>
      <c r="E150" s="343">
        <v>138</v>
      </c>
    </row>
    <row r="151" spans="1:5" s="391" customFormat="1" ht="12.75" customHeight="1">
      <c r="A151" s="425" t="s">
        <v>778</v>
      </c>
      <c r="B151" s="426"/>
      <c r="C151" s="426"/>
      <c r="D151" s="427"/>
      <c r="E151" s="390">
        <v>139</v>
      </c>
    </row>
    <row r="152" spans="1:5" ht="15" customHeight="1">
      <c r="A152" s="428">
        <v>52</v>
      </c>
      <c r="B152" s="429" t="s">
        <v>779</v>
      </c>
      <c r="C152" s="430" t="s">
        <v>308</v>
      </c>
      <c r="D152" s="431">
        <v>52</v>
      </c>
      <c r="E152" s="343">
        <v>140</v>
      </c>
    </row>
    <row r="153" spans="1:5" ht="15">
      <c r="A153" s="428">
        <v>53</v>
      </c>
      <c r="B153" s="429" t="s">
        <v>780</v>
      </c>
      <c r="C153" s="430" t="s">
        <v>308</v>
      </c>
      <c r="D153" s="431">
        <v>4</v>
      </c>
      <c r="E153" s="343">
        <v>141</v>
      </c>
    </row>
    <row r="154" spans="1:5" ht="27" customHeight="1" thickBot="1">
      <c r="A154" s="432">
        <v>54</v>
      </c>
      <c r="B154" s="433" t="s">
        <v>781</v>
      </c>
      <c r="C154" s="434" t="s">
        <v>204</v>
      </c>
      <c r="D154" s="435">
        <v>417015.68</v>
      </c>
      <c r="E154" s="343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37">
      <selection activeCell="D59" sqref="D59:D66"/>
    </sheetView>
  </sheetViews>
  <sheetFormatPr defaultColWidth="9.140625" defaultRowHeight="12.75"/>
  <cols>
    <col min="1" max="1" width="7.00390625" style="1" customWidth="1"/>
    <col min="2" max="2" width="104.140625" style="243" customWidth="1"/>
    <col min="3" max="3" width="16.28125" style="243" customWidth="1"/>
    <col min="4" max="4" width="10.28125" style="244" customWidth="1"/>
    <col min="5" max="5" width="13.57421875" style="244" customWidth="1"/>
    <col min="6" max="6" width="16.57421875" style="244" customWidth="1"/>
    <col min="7" max="7" width="12.8515625" style="244" customWidth="1"/>
    <col min="8" max="16384" width="9.140625" style="233" customWidth="1"/>
  </cols>
  <sheetData>
    <row r="1" spans="2:5" s="2" customFormat="1" ht="35.25" customHeight="1">
      <c r="B1" s="228" t="s">
        <v>275</v>
      </c>
      <c r="C1" s="229"/>
      <c r="D1" s="229"/>
      <c r="E1" s="3"/>
    </row>
    <row r="2" spans="1:7" s="232" customFormat="1" ht="51">
      <c r="A2" s="230" t="s">
        <v>496</v>
      </c>
      <c r="B2" s="230" t="s">
        <v>569</v>
      </c>
      <c r="C2" s="230" t="s">
        <v>497</v>
      </c>
      <c r="D2" s="231" t="s">
        <v>498</v>
      </c>
      <c r="E2" s="231" t="s">
        <v>499</v>
      </c>
      <c r="F2" s="231" t="s">
        <v>500</v>
      </c>
      <c r="G2" s="231" t="s">
        <v>570</v>
      </c>
    </row>
    <row r="3" spans="1:7" ht="54.75" customHeight="1">
      <c r="A3" s="456" t="s">
        <v>571</v>
      </c>
      <c r="B3" s="457"/>
      <c r="C3" s="458"/>
      <c r="D3" s="447">
        <v>0.74</v>
      </c>
      <c r="E3" s="450" t="s">
        <v>434</v>
      </c>
      <c r="F3" s="440" t="s">
        <v>12</v>
      </c>
      <c r="G3" s="440" t="s">
        <v>572</v>
      </c>
    </row>
    <row r="4" spans="1:7" ht="102">
      <c r="A4" s="234" t="s">
        <v>501</v>
      </c>
      <c r="B4" s="235" t="s">
        <v>573</v>
      </c>
      <c r="C4" s="235" t="s">
        <v>502</v>
      </c>
      <c r="D4" s="448"/>
      <c r="E4" s="451"/>
      <c r="F4" s="441"/>
      <c r="G4" s="441"/>
    </row>
    <row r="5" spans="1:7" ht="89.25">
      <c r="A5" s="234" t="s">
        <v>503</v>
      </c>
      <c r="B5" s="235" t="s">
        <v>574</v>
      </c>
      <c r="C5" s="235" t="s">
        <v>502</v>
      </c>
      <c r="D5" s="448"/>
      <c r="E5" s="451"/>
      <c r="F5" s="441"/>
      <c r="G5" s="441"/>
    </row>
    <row r="6" spans="1:7" ht="114.75">
      <c r="A6" s="234" t="s">
        <v>505</v>
      </c>
      <c r="B6" s="236" t="s">
        <v>575</v>
      </c>
      <c r="C6" s="235" t="s">
        <v>502</v>
      </c>
      <c r="D6" s="448"/>
      <c r="E6" s="451"/>
      <c r="F6" s="441"/>
      <c r="G6" s="441"/>
    </row>
    <row r="7" spans="1:7" ht="165.75">
      <c r="A7" s="234" t="s">
        <v>506</v>
      </c>
      <c r="B7" s="235" t="s">
        <v>576</v>
      </c>
      <c r="C7" s="235" t="s">
        <v>502</v>
      </c>
      <c r="D7" s="448"/>
      <c r="E7" s="451"/>
      <c r="F7" s="441"/>
      <c r="G7" s="441"/>
    </row>
    <row r="8" spans="1:7" ht="114.75">
      <c r="A8" s="234" t="s">
        <v>507</v>
      </c>
      <c r="B8" s="235" t="s">
        <v>577</v>
      </c>
      <c r="C8" s="235" t="s">
        <v>502</v>
      </c>
      <c r="D8" s="448"/>
      <c r="E8" s="451"/>
      <c r="F8" s="441"/>
      <c r="G8" s="441"/>
    </row>
    <row r="9" spans="1:7" ht="127.5">
      <c r="A9" s="443" t="s">
        <v>542</v>
      </c>
      <c r="B9" s="235" t="s">
        <v>578</v>
      </c>
      <c r="C9" s="235" t="s">
        <v>502</v>
      </c>
      <c r="D9" s="448"/>
      <c r="E9" s="451"/>
      <c r="F9" s="441"/>
      <c r="G9" s="441"/>
    </row>
    <row r="10" spans="1:7" ht="114.75">
      <c r="A10" s="443"/>
      <c r="B10" s="235" t="s">
        <v>579</v>
      </c>
      <c r="C10" s="235" t="s">
        <v>543</v>
      </c>
      <c r="D10" s="448"/>
      <c r="E10" s="451"/>
      <c r="F10" s="441"/>
      <c r="G10" s="441"/>
    </row>
    <row r="11" spans="1:7" ht="102">
      <c r="A11" s="234" t="s">
        <v>544</v>
      </c>
      <c r="B11" s="235" t="s">
        <v>580</v>
      </c>
      <c r="C11" s="235" t="s">
        <v>502</v>
      </c>
      <c r="D11" s="448"/>
      <c r="E11" s="451"/>
      <c r="F11" s="441"/>
      <c r="G11" s="441"/>
    </row>
    <row r="12" spans="1:7" ht="127.5">
      <c r="A12" s="234" t="s">
        <v>546</v>
      </c>
      <c r="B12" s="235" t="s">
        <v>581</v>
      </c>
      <c r="C12" s="235" t="s">
        <v>502</v>
      </c>
      <c r="D12" s="448"/>
      <c r="E12" s="451"/>
      <c r="F12" s="441"/>
      <c r="G12" s="441"/>
    </row>
    <row r="13" spans="1:7" ht="63.75">
      <c r="A13" s="234" t="s">
        <v>547</v>
      </c>
      <c r="B13" s="235" t="s">
        <v>582</v>
      </c>
      <c r="C13" s="235" t="s">
        <v>502</v>
      </c>
      <c r="D13" s="448"/>
      <c r="E13" s="451"/>
      <c r="F13" s="441"/>
      <c r="G13" s="441"/>
    </row>
    <row r="14" spans="1:7" ht="51">
      <c r="A14" s="234" t="s">
        <v>548</v>
      </c>
      <c r="B14" s="235" t="s">
        <v>583</v>
      </c>
      <c r="C14" s="235" t="s">
        <v>502</v>
      </c>
      <c r="D14" s="448"/>
      <c r="E14" s="451"/>
      <c r="F14" s="441"/>
      <c r="G14" s="441"/>
    </row>
    <row r="15" spans="1:7" ht="25.5">
      <c r="A15" s="234" t="s">
        <v>549</v>
      </c>
      <c r="B15" s="235" t="s">
        <v>584</v>
      </c>
      <c r="C15" s="235" t="s">
        <v>502</v>
      </c>
      <c r="D15" s="448"/>
      <c r="E15" s="451"/>
      <c r="F15" s="441"/>
      <c r="G15" s="441"/>
    </row>
    <row r="16" spans="1:7" ht="51">
      <c r="A16" s="234" t="s">
        <v>550</v>
      </c>
      <c r="B16" s="235" t="s">
        <v>585</v>
      </c>
      <c r="C16" s="235" t="s">
        <v>502</v>
      </c>
      <c r="D16" s="449"/>
      <c r="E16" s="452"/>
      <c r="F16" s="442"/>
      <c r="G16" s="442"/>
    </row>
    <row r="17" spans="1:7" ht="39" customHeight="1">
      <c r="A17" s="456" t="s">
        <v>551</v>
      </c>
      <c r="B17" s="457"/>
      <c r="C17" s="457"/>
      <c r="D17" s="447">
        <v>8.8</v>
      </c>
      <c r="E17" s="450" t="s">
        <v>434</v>
      </c>
      <c r="F17" s="440" t="s">
        <v>12</v>
      </c>
      <c r="G17" s="440" t="s">
        <v>572</v>
      </c>
    </row>
    <row r="18" spans="1:7" ht="153">
      <c r="A18" s="234" t="s">
        <v>552</v>
      </c>
      <c r="B18" s="235" t="s">
        <v>586</v>
      </c>
      <c r="C18" s="235" t="s">
        <v>502</v>
      </c>
      <c r="D18" s="448"/>
      <c r="E18" s="451"/>
      <c r="F18" s="441"/>
      <c r="G18" s="441"/>
    </row>
    <row r="19" spans="1:7" ht="38.25">
      <c r="A19" s="443" t="s">
        <v>553</v>
      </c>
      <c r="B19" s="235" t="s">
        <v>587</v>
      </c>
      <c r="C19" s="235" t="s">
        <v>554</v>
      </c>
      <c r="D19" s="448"/>
      <c r="E19" s="451"/>
      <c r="F19" s="441"/>
      <c r="G19" s="441"/>
    </row>
    <row r="20" spans="1:7" ht="25.5">
      <c r="A20" s="443"/>
      <c r="B20" s="235" t="s">
        <v>555</v>
      </c>
      <c r="C20" s="237" t="s">
        <v>556</v>
      </c>
      <c r="D20" s="448"/>
      <c r="E20" s="451"/>
      <c r="F20" s="441"/>
      <c r="G20" s="441"/>
    </row>
    <row r="21" spans="1:7" ht="15.75">
      <c r="A21" s="443"/>
      <c r="B21" s="235" t="s">
        <v>588</v>
      </c>
      <c r="C21" s="235" t="s">
        <v>557</v>
      </c>
      <c r="D21" s="448"/>
      <c r="E21" s="451"/>
      <c r="F21" s="441"/>
      <c r="G21" s="441"/>
    </row>
    <row r="22" spans="1:7" ht="15.75">
      <c r="A22" s="443"/>
      <c r="B22" s="235" t="s">
        <v>589</v>
      </c>
      <c r="C22" s="235" t="s">
        <v>557</v>
      </c>
      <c r="D22" s="448"/>
      <c r="E22" s="451"/>
      <c r="F22" s="441"/>
      <c r="G22" s="441"/>
    </row>
    <row r="23" spans="1:7" ht="38.25">
      <c r="A23" s="443"/>
      <c r="B23" s="235" t="s">
        <v>590</v>
      </c>
      <c r="C23" s="235" t="s">
        <v>557</v>
      </c>
      <c r="D23" s="448"/>
      <c r="E23" s="451"/>
      <c r="F23" s="441"/>
      <c r="G23" s="441"/>
    </row>
    <row r="24" spans="1:7" ht="63.75">
      <c r="A24" s="443" t="s">
        <v>558</v>
      </c>
      <c r="B24" s="235" t="s">
        <v>591</v>
      </c>
      <c r="C24" s="235" t="s">
        <v>556</v>
      </c>
      <c r="D24" s="448"/>
      <c r="E24" s="451"/>
      <c r="F24" s="441"/>
      <c r="G24" s="441"/>
    </row>
    <row r="25" spans="1:7" ht="25.5">
      <c r="A25" s="443"/>
      <c r="B25" s="235" t="s">
        <v>559</v>
      </c>
      <c r="C25" s="237" t="s">
        <v>560</v>
      </c>
      <c r="D25" s="448"/>
      <c r="E25" s="451"/>
      <c r="F25" s="441"/>
      <c r="G25" s="441"/>
    </row>
    <row r="26" spans="1:7" ht="25.5">
      <c r="A26" s="443"/>
      <c r="B26" s="235" t="s">
        <v>561</v>
      </c>
      <c r="C26" s="235" t="s">
        <v>560</v>
      </c>
      <c r="D26" s="448"/>
      <c r="E26" s="451"/>
      <c r="F26" s="441"/>
      <c r="G26" s="441"/>
    </row>
    <row r="27" spans="1:7" ht="25.5">
      <c r="A27" s="443"/>
      <c r="B27" s="235" t="s">
        <v>562</v>
      </c>
      <c r="C27" s="235" t="s">
        <v>556</v>
      </c>
      <c r="D27" s="448"/>
      <c r="E27" s="451"/>
      <c r="F27" s="441"/>
      <c r="G27" s="441"/>
    </row>
    <row r="28" spans="1:7" ht="25.5">
      <c r="A28" s="443"/>
      <c r="B28" s="235" t="s">
        <v>592</v>
      </c>
      <c r="C28" s="235" t="s">
        <v>543</v>
      </c>
      <c r="D28" s="448"/>
      <c r="E28" s="451"/>
      <c r="F28" s="441"/>
      <c r="G28" s="441"/>
    </row>
    <row r="29" spans="1:7" ht="25.5">
      <c r="A29" s="443"/>
      <c r="B29" s="235" t="s">
        <v>563</v>
      </c>
      <c r="C29" s="235" t="s">
        <v>557</v>
      </c>
      <c r="D29" s="448"/>
      <c r="E29" s="451"/>
      <c r="F29" s="441"/>
      <c r="G29" s="441"/>
    </row>
    <row r="30" spans="1:7" ht="15.75">
      <c r="A30" s="443"/>
      <c r="B30" s="235" t="s">
        <v>564</v>
      </c>
      <c r="C30" s="235" t="s">
        <v>557</v>
      </c>
      <c r="D30" s="448"/>
      <c r="E30" s="451"/>
      <c r="F30" s="441"/>
      <c r="G30" s="441"/>
    </row>
    <row r="31" spans="1:7" ht="15.75">
      <c r="A31" s="443"/>
      <c r="B31" s="235" t="s">
        <v>565</v>
      </c>
      <c r="C31" s="235" t="s">
        <v>557</v>
      </c>
      <c r="D31" s="448"/>
      <c r="E31" s="451"/>
      <c r="F31" s="441"/>
      <c r="G31" s="441"/>
    </row>
    <row r="32" spans="1:7" ht="38.25">
      <c r="A32" s="443" t="s">
        <v>566</v>
      </c>
      <c r="B32" s="235" t="s">
        <v>593</v>
      </c>
      <c r="C32" s="235" t="s">
        <v>567</v>
      </c>
      <c r="D32" s="448"/>
      <c r="E32" s="451"/>
      <c r="F32" s="441"/>
      <c r="G32" s="441"/>
    </row>
    <row r="33" spans="1:7" ht="15.75">
      <c r="A33" s="443"/>
      <c r="B33" s="235" t="s">
        <v>568</v>
      </c>
      <c r="C33" s="235" t="s">
        <v>502</v>
      </c>
      <c r="D33" s="448"/>
      <c r="E33" s="451"/>
      <c r="F33" s="441"/>
      <c r="G33" s="441"/>
    </row>
    <row r="34" spans="1:7" ht="38.25">
      <c r="A34" s="443"/>
      <c r="B34" s="235" t="s">
        <v>594</v>
      </c>
      <c r="C34" s="235" t="s">
        <v>502</v>
      </c>
      <c r="D34" s="448"/>
      <c r="E34" s="451"/>
      <c r="F34" s="441"/>
      <c r="G34" s="441"/>
    </row>
    <row r="35" spans="1:7" ht="15.75">
      <c r="A35" s="443"/>
      <c r="B35" s="235" t="s">
        <v>595</v>
      </c>
      <c r="C35" s="235" t="s">
        <v>502</v>
      </c>
      <c r="D35" s="448"/>
      <c r="E35" s="451"/>
      <c r="F35" s="441"/>
      <c r="G35" s="441"/>
    </row>
    <row r="36" spans="1:7" ht="25.5">
      <c r="A36" s="443" t="s">
        <v>602</v>
      </c>
      <c r="B36" s="235" t="s">
        <v>596</v>
      </c>
      <c r="C36" s="235" t="s">
        <v>567</v>
      </c>
      <c r="D36" s="448"/>
      <c r="E36" s="451"/>
      <c r="F36" s="441"/>
      <c r="G36" s="441"/>
    </row>
    <row r="37" spans="1:7" ht="15.75">
      <c r="A37" s="443"/>
      <c r="B37" s="235" t="s">
        <v>603</v>
      </c>
      <c r="C37" s="235" t="s">
        <v>567</v>
      </c>
      <c r="D37" s="448"/>
      <c r="E37" s="451"/>
      <c r="F37" s="441"/>
      <c r="G37" s="441"/>
    </row>
    <row r="38" spans="1:7" ht="76.5">
      <c r="A38" s="234" t="s">
        <v>431</v>
      </c>
      <c r="B38" s="235" t="s">
        <v>597</v>
      </c>
      <c r="C38" s="235" t="s">
        <v>627</v>
      </c>
      <c r="D38" s="449"/>
      <c r="E38" s="452"/>
      <c r="F38" s="442"/>
      <c r="G38" s="442"/>
    </row>
    <row r="39" spans="1:7" ht="15.75">
      <c r="A39" s="446" t="s">
        <v>604</v>
      </c>
      <c r="B39" s="446"/>
      <c r="C39" s="446"/>
      <c r="D39" s="447">
        <v>9.96</v>
      </c>
      <c r="E39" s="450" t="s">
        <v>434</v>
      </c>
      <c r="F39" s="440" t="s">
        <v>12</v>
      </c>
      <c r="G39" s="440" t="s">
        <v>572</v>
      </c>
    </row>
    <row r="40" spans="1:7" ht="25.5">
      <c r="A40" s="443" t="s">
        <v>605</v>
      </c>
      <c r="B40" s="235" t="s">
        <v>598</v>
      </c>
      <c r="C40" s="235" t="s">
        <v>599</v>
      </c>
      <c r="D40" s="448"/>
      <c r="E40" s="451"/>
      <c r="F40" s="441"/>
      <c r="G40" s="441"/>
    </row>
    <row r="41" spans="1:7" ht="15.75">
      <c r="A41" s="443"/>
      <c r="B41" s="235" t="s">
        <v>606</v>
      </c>
      <c r="C41" s="235" t="s">
        <v>554</v>
      </c>
      <c r="D41" s="448"/>
      <c r="E41" s="451"/>
      <c r="F41" s="441"/>
      <c r="G41" s="441"/>
    </row>
    <row r="42" spans="1:7" ht="25.5">
      <c r="A42" s="443"/>
      <c r="B42" s="235" t="s">
        <v>600</v>
      </c>
      <c r="C42" s="235" t="s">
        <v>557</v>
      </c>
      <c r="D42" s="448"/>
      <c r="E42" s="451"/>
      <c r="F42" s="441"/>
      <c r="G42" s="441"/>
    </row>
    <row r="43" spans="1:7" ht="15.75">
      <c r="A43" s="443"/>
      <c r="B43" s="235" t="s">
        <v>607</v>
      </c>
      <c r="C43" s="235" t="s">
        <v>557</v>
      </c>
      <c r="D43" s="448"/>
      <c r="E43" s="451"/>
      <c r="F43" s="441"/>
      <c r="G43" s="441"/>
    </row>
    <row r="44" spans="1:7" ht="15.75">
      <c r="A44" s="443"/>
      <c r="B44" s="235" t="s">
        <v>608</v>
      </c>
      <c r="C44" s="235" t="s">
        <v>609</v>
      </c>
      <c r="D44" s="448"/>
      <c r="E44" s="451"/>
      <c r="F44" s="441"/>
      <c r="G44" s="441"/>
    </row>
    <row r="45" spans="1:7" ht="15.75">
      <c r="A45" s="443"/>
      <c r="B45" s="235" t="s">
        <v>610</v>
      </c>
      <c r="C45" s="235" t="s">
        <v>601</v>
      </c>
      <c r="D45" s="448"/>
      <c r="E45" s="451"/>
      <c r="F45" s="441"/>
      <c r="G45" s="441"/>
    </row>
    <row r="46" spans="1:7" ht="38.25">
      <c r="A46" s="443" t="s">
        <v>611</v>
      </c>
      <c r="B46" s="235" t="s">
        <v>436</v>
      </c>
      <c r="C46" s="236" t="s">
        <v>543</v>
      </c>
      <c r="D46" s="448"/>
      <c r="E46" s="451"/>
      <c r="F46" s="441"/>
      <c r="G46" s="441"/>
    </row>
    <row r="47" spans="1:7" ht="25.5">
      <c r="A47" s="443"/>
      <c r="B47" s="235" t="s">
        <v>612</v>
      </c>
      <c r="C47" s="235" t="s">
        <v>543</v>
      </c>
      <c r="D47" s="448"/>
      <c r="E47" s="451"/>
      <c r="F47" s="441"/>
      <c r="G47" s="441"/>
    </row>
    <row r="48" spans="1:7" ht="15.75">
      <c r="A48" s="443"/>
      <c r="B48" s="235" t="s">
        <v>613</v>
      </c>
      <c r="C48" s="235" t="s">
        <v>614</v>
      </c>
      <c r="D48" s="448"/>
      <c r="E48" s="451"/>
      <c r="F48" s="441"/>
      <c r="G48" s="441"/>
    </row>
    <row r="49" spans="1:7" ht="15.75">
      <c r="A49" s="443"/>
      <c r="B49" s="235" t="s">
        <v>615</v>
      </c>
      <c r="C49" s="235" t="s">
        <v>614</v>
      </c>
      <c r="D49" s="448"/>
      <c r="E49" s="451"/>
      <c r="F49" s="441"/>
      <c r="G49" s="441"/>
    </row>
    <row r="50" spans="1:7" ht="25.5">
      <c r="A50" s="455" t="s">
        <v>616</v>
      </c>
      <c r="B50" s="235" t="s">
        <v>437</v>
      </c>
      <c r="C50" s="235" t="s">
        <v>617</v>
      </c>
      <c r="D50" s="448"/>
      <c r="E50" s="451"/>
      <c r="F50" s="441"/>
      <c r="G50" s="441"/>
    </row>
    <row r="51" spans="1:7" ht="15.75">
      <c r="A51" s="455"/>
      <c r="B51" s="235" t="s">
        <v>618</v>
      </c>
      <c r="C51" s="235" t="s">
        <v>614</v>
      </c>
      <c r="D51" s="448"/>
      <c r="E51" s="451"/>
      <c r="F51" s="441"/>
      <c r="G51" s="441"/>
    </row>
    <row r="52" spans="1:7" ht="15.75">
      <c r="A52" s="455"/>
      <c r="B52" s="235" t="s">
        <v>619</v>
      </c>
      <c r="C52" s="235" t="s">
        <v>620</v>
      </c>
      <c r="D52" s="448"/>
      <c r="E52" s="451"/>
      <c r="F52" s="441"/>
      <c r="G52" s="441"/>
    </row>
    <row r="53" spans="1:7" ht="15.75">
      <c r="A53" s="455"/>
      <c r="B53" s="235" t="s">
        <v>615</v>
      </c>
      <c r="C53" s="235" t="s">
        <v>621</v>
      </c>
      <c r="D53" s="448"/>
      <c r="E53" s="451"/>
      <c r="F53" s="441"/>
      <c r="G53" s="441"/>
    </row>
    <row r="54" spans="1:7" ht="25.5">
      <c r="A54" s="455" t="s">
        <v>622</v>
      </c>
      <c r="B54" s="235" t="s">
        <v>438</v>
      </c>
      <c r="C54" s="235" t="s">
        <v>623</v>
      </c>
      <c r="D54" s="448"/>
      <c r="E54" s="451"/>
      <c r="F54" s="441"/>
      <c r="G54" s="441"/>
    </row>
    <row r="55" spans="1:7" ht="15.75">
      <c r="A55" s="455"/>
      <c r="B55" s="235" t="s">
        <v>624</v>
      </c>
      <c r="C55" s="235" t="s">
        <v>556</v>
      </c>
      <c r="D55" s="448"/>
      <c r="E55" s="451"/>
      <c r="F55" s="441"/>
      <c r="G55" s="441"/>
    </row>
    <row r="56" spans="1:7" ht="15.75">
      <c r="A56" s="455"/>
      <c r="B56" s="235" t="s">
        <v>625</v>
      </c>
      <c r="C56" s="235" t="s">
        <v>623</v>
      </c>
      <c r="D56" s="448"/>
      <c r="E56" s="451"/>
      <c r="F56" s="441"/>
      <c r="G56" s="441"/>
    </row>
    <row r="57" spans="1:7" ht="38.25">
      <c r="A57" s="234" t="s">
        <v>626</v>
      </c>
      <c r="B57" s="235" t="s">
        <v>439</v>
      </c>
      <c r="C57" s="235" t="s">
        <v>627</v>
      </c>
      <c r="D57" s="448"/>
      <c r="E57" s="451"/>
      <c r="F57" s="441"/>
      <c r="G57" s="441"/>
    </row>
    <row r="58" spans="1:7" ht="51">
      <c r="A58" s="234" t="s">
        <v>628</v>
      </c>
      <c r="B58" s="235" t="s">
        <v>440</v>
      </c>
      <c r="C58" s="235" t="s">
        <v>627</v>
      </c>
      <c r="D58" s="449"/>
      <c r="E58" s="452"/>
      <c r="F58" s="442"/>
      <c r="G58" s="442"/>
    </row>
    <row r="59" spans="1:7" ht="15.75">
      <c r="A59" s="446" t="s">
        <v>629</v>
      </c>
      <c r="B59" s="446"/>
      <c r="C59" s="446"/>
      <c r="D59" s="447">
        <v>2.44</v>
      </c>
      <c r="E59" s="450" t="s">
        <v>434</v>
      </c>
      <c r="F59" s="440" t="s">
        <v>12</v>
      </c>
      <c r="G59" s="440" t="s">
        <v>572</v>
      </c>
    </row>
    <row r="60" spans="1:7" ht="25.5" customHeight="1">
      <c r="A60" s="443" t="s">
        <v>630</v>
      </c>
      <c r="B60" s="235" t="s">
        <v>441</v>
      </c>
      <c r="C60" s="453" t="s">
        <v>631</v>
      </c>
      <c r="D60" s="448"/>
      <c r="E60" s="451"/>
      <c r="F60" s="441"/>
      <c r="G60" s="441"/>
    </row>
    <row r="61" spans="1:7" ht="38.25">
      <c r="A61" s="443"/>
      <c r="B61" s="235" t="s">
        <v>442</v>
      </c>
      <c r="C61" s="454"/>
      <c r="D61" s="448"/>
      <c r="E61" s="451"/>
      <c r="F61" s="441"/>
      <c r="G61" s="441"/>
    </row>
    <row r="62" spans="1:7" ht="63.75">
      <c r="A62" s="443" t="s">
        <v>632</v>
      </c>
      <c r="B62" s="235" t="s">
        <v>443</v>
      </c>
      <c r="C62" s="454"/>
      <c r="D62" s="448"/>
      <c r="E62" s="451"/>
      <c r="F62" s="441"/>
      <c r="G62" s="441"/>
    </row>
    <row r="63" spans="1:7" ht="15.75">
      <c r="A63" s="443"/>
      <c r="B63" s="235" t="s">
        <v>633</v>
      </c>
      <c r="C63" s="454"/>
      <c r="D63" s="448"/>
      <c r="E63" s="451"/>
      <c r="F63" s="441"/>
      <c r="G63" s="441"/>
    </row>
    <row r="64" spans="1:7" ht="25.5">
      <c r="A64" s="443" t="s">
        <v>634</v>
      </c>
      <c r="B64" s="235" t="s">
        <v>444</v>
      </c>
      <c r="C64" s="454"/>
      <c r="D64" s="448"/>
      <c r="E64" s="451"/>
      <c r="F64" s="441"/>
      <c r="G64" s="441"/>
    </row>
    <row r="65" spans="1:7" ht="15.75">
      <c r="A65" s="443"/>
      <c r="B65" s="235" t="s">
        <v>635</v>
      </c>
      <c r="C65" s="454"/>
      <c r="D65" s="448"/>
      <c r="E65" s="451"/>
      <c r="F65" s="441"/>
      <c r="G65" s="441"/>
    </row>
    <row r="66" spans="1:7" ht="51">
      <c r="A66" s="234" t="s">
        <v>636</v>
      </c>
      <c r="B66" s="235" t="s">
        <v>445</v>
      </c>
      <c r="C66" s="454"/>
      <c r="D66" s="449"/>
      <c r="E66" s="452"/>
      <c r="F66" s="442"/>
      <c r="G66" s="442"/>
    </row>
    <row r="67" spans="1:7" ht="15.75">
      <c r="A67" s="446" t="s">
        <v>446</v>
      </c>
      <c r="B67" s="446"/>
      <c r="C67" s="446"/>
      <c r="D67" s="447">
        <v>3.4</v>
      </c>
      <c r="E67" s="450" t="s">
        <v>434</v>
      </c>
      <c r="F67" s="440" t="s">
        <v>12</v>
      </c>
      <c r="G67" s="440" t="s">
        <v>572</v>
      </c>
    </row>
    <row r="68" spans="1:7" ht="38.25">
      <c r="A68" s="234" t="s">
        <v>637</v>
      </c>
      <c r="B68" s="235" t="s">
        <v>447</v>
      </c>
      <c r="C68" s="235" t="s">
        <v>543</v>
      </c>
      <c r="D68" s="448"/>
      <c r="E68" s="451"/>
      <c r="F68" s="441"/>
      <c r="G68" s="441"/>
    </row>
    <row r="69" spans="1:7" ht="25.5">
      <c r="A69" s="234" t="s">
        <v>638</v>
      </c>
      <c r="B69" s="235" t="s">
        <v>448</v>
      </c>
      <c r="C69" s="235" t="s">
        <v>543</v>
      </c>
      <c r="D69" s="448"/>
      <c r="E69" s="451"/>
      <c r="F69" s="441"/>
      <c r="G69" s="441"/>
    </row>
    <row r="70" spans="1:7" ht="38.25">
      <c r="A70" s="234" t="s">
        <v>639</v>
      </c>
      <c r="B70" s="235" t="s">
        <v>449</v>
      </c>
      <c r="C70" s="235" t="s">
        <v>543</v>
      </c>
      <c r="D70" s="448"/>
      <c r="E70" s="451"/>
      <c r="F70" s="441"/>
      <c r="G70" s="441"/>
    </row>
    <row r="71" spans="1:7" ht="38.25">
      <c r="A71" s="234" t="s">
        <v>640</v>
      </c>
      <c r="B71" s="235" t="s">
        <v>450</v>
      </c>
      <c r="C71" s="235" t="s">
        <v>543</v>
      </c>
      <c r="D71" s="448"/>
      <c r="E71" s="451"/>
      <c r="F71" s="441"/>
      <c r="G71" s="441"/>
    </row>
    <row r="72" spans="1:7" ht="38.25">
      <c r="A72" s="234" t="s">
        <v>641</v>
      </c>
      <c r="B72" s="235" t="s">
        <v>451</v>
      </c>
      <c r="C72" s="235" t="s">
        <v>543</v>
      </c>
      <c r="D72" s="448"/>
      <c r="E72" s="451"/>
      <c r="F72" s="441"/>
      <c r="G72" s="441"/>
    </row>
    <row r="73" spans="1:7" ht="38.25">
      <c r="A73" s="234" t="s">
        <v>642</v>
      </c>
      <c r="B73" s="235" t="s">
        <v>452</v>
      </c>
      <c r="C73" s="235" t="s">
        <v>543</v>
      </c>
      <c r="D73" s="448"/>
      <c r="E73" s="451"/>
      <c r="F73" s="441"/>
      <c r="G73" s="441"/>
    </row>
    <row r="74" spans="1:7" ht="38.25">
      <c r="A74" s="234" t="s">
        <v>643</v>
      </c>
      <c r="B74" s="235" t="s">
        <v>453</v>
      </c>
      <c r="C74" s="235" t="s">
        <v>543</v>
      </c>
      <c r="D74" s="448"/>
      <c r="E74" s="451"/>
      <c r="F74" s="441"/>
      <c r="G74" s="441"/>
    </row>
    <row r="75" spans="1:7" ht="38.25">
      <c r="A75" s="234" t="s">
        <v>644</v>
      </c>
      <c r="B75" s="235" t="s">
        <v>454</v>
      </c>
      <c r="C75" s="235" t="s">
        <v>543</v>
      </c>
      <c r="D75" s="448"/>
      <c r="E75" s="451"/>
      <c r="F75" s="441"/>
      <c r="G75" s="441"/>
    </row>
    <row r="76" spans="1:7" ht="38.25">
      <c r="A76" s="238" t="s">
        <v>645</v>
      </c>
      <c r="B76" s="235" t="s">
        <v>455</v>
      </c>
      <c r="C76" s="235" t="s">
        <v>543</v>
      </c>
      <c r="D76" s="448"/>
      <c r="E76" s="451"/>
      <c r="F76" s="441"/>
      <c r="G76" s="441"/>
    </row>
    <row r="77" spans="1:7" ht="38.25">
      <c r="A77" s="234" t="s">
        <v>646</v>
      </c>
      <c r="B77" s="235" t="s">
        <v>456</v>
      </c>
      <c r="C77" s="235" t="s">
        <v>543</v>
      </c>
      <c r="D77" s="448"/>
      <c r="E77" s="451"/>
      <c r="F77" s="441"/>
      <c r="G77" s="441"/>
    </row>
    <row r="78" spans="1:7" ht="51">
      <c r="A78" s="234" t="s">
        <v>647</v>
      </c>
      <c r="B78" s="235" t="s">
        <v>457</v>
      </c>
      <c r="C78" s="235" t="s">
        <v>543</v>
      </c>
      <c r="D78" s="448"/>
      <c r="E78" s="451"/>
      <c r="F78" s="441"/>
      <c r="G78" s="441"/>
    </row>
    <row r="79" spans="1:7" ht="25.5">
      <c r="A79" s="443" t="s">
        <v>782</v>
      </c>
      <c r="B79" s="235" t="s">
        <v>458</v>
      </c>
      <c r="C79" s="235" t="s">
        <v>543</v>
      </c>
      <c r="D79" s="448"/>
      <c r="E79" s="451"/>
      <c r="F79" s="441"/>
      <c r="G79" s="441"/>
    </row>
    <row r="80" spans="1:7" ht="25.5">
      <c r="A80" s="443"/>
      <c r="B80" s="235" t="s">
        <v>0</v>
      </c>
      <c r="C80" s="235" t="s">
        <v>543</v>
      </c>
      <c r="D80" s="448"/>
      <c r="E80" s="451"/>
      <c r="F80" s="441"/>
      <c r="G80" s="441"/>
    </row>
    <row r="81" spans="1:7" ht="38.25">
      <c r="A81" s="239" t="s">
        <v>1</v>
      </c>
      <c r="B81" s="235" t="s">
        <v>459</v>
      </c>
      <c r="C81" s="235" t="s">
        <v>543</v>
      </c>
      <c r="D81" s="448"/>
      <c r="E81" s="451"/>
      <c r="F81" s="441"/>
      <c r="G81" s="441"/>
    </row>
    <row r="82" spans="1:7" ht="25.5">
      <c r="A82" s="444" t="s">
        <v>2</v>
      </c>
      <c r="B82" s="235" t="s">
        <v>460</v>
      </c>
      <c r="C82" s="235" t="s">
        <v>543</v>
      </c>
      <c r="D82" s="448"/>
      <c r="E82" s="451"/>
      <c r="F82" s="441"/>
      <c r="G82" s="441"/>
    </row>
    <row r="83" spans="1:7" ht="63.75">
      <c r="A83" s="444"/>
      <c r="B83" s="235" t="s">
        <v>461</v>
      </c>
      <c r="C83" s="235" t="s">
        <v>543</v>
      </c>
      <c r="D83" s="448"/>
      <c r="E83" s="451"/>
      <c r="F83" s="441"/>
      <c r="G83" s="441"/>
    </row>
    <row r="84" spans="1:7" ht="25.5">
      <c r="A84" s="444"/>
      <c r="B84" s="235" t="s">
        <v>3</v>
      </c>
      <c r="C84" s="235" t="s">
        <v>543</v>
      </c>
      <c r="D84" s="448"/>
      <c r="E84" s="451"/>
      <c r="F84" s="441"/>
      <c r="G84" s="441"/>
    </row>
    <row r="85" spans="1:7" ht="25.5">
      <c r="A85" s="444"/>
      <c r="B85" s="235" t="s">
        <v>4</v>
      </c>
      <c r="C85" s="235" t="s">
        <v>543</v>
      </c>
      <c r="D85" s="449"/>
      <c r="E85" s="452"/>
      <c r="F85" s="442"/>
      <c r="G85" s="442"/>
    </row>
    <row r="86" spans="1:7" ht="25.5" customHeight="1" hidden="1">
      <c r="A86" s="436" t="s">
        <v>5</v>
      </c>
      <c r="B86" s="235" t="s">
        <v>462</v>
      </c>
      <c r="C86" s="235" t="s">
        <v>543</v>
      </c>
      <c r="D86" s="437"/>
      <c r="E86" s="240"/>
      <c r="F86" s="230" t="s">
        <v>12</v>
      </c>
      <c r="G86" s="230" t="s">
        <v>572</v>
      </c>
    </row>
    <row r="87" spans="1:7" ht="25.5" customHeight="1" hidden="1">
      <c r="A87" s="436"/>
      <c r="B87" s="235" t="s">
        <v>6</v>
      </c>
      <c r="C87" s="235" t="s">
        <v>543</v>
      </c>
      <c r="D87" s="445"/>
      <c r="E87" s="240"/>
      <c r="F87" s="230" t="s">
        <v>12</v>
      </c>
      <c r="G87" s="230" t="s">
        <v>572</v>
      </c>
    </row>
    <row r="88" spans="1:7" ht="38.25" customHeight="1" hidden="1">
      <c r="A88" s="436"/>
      <c r="B88" s="235" t="s">
        <v>7</v>
      </c>
      <c r="C88" s="235" t="s">
        <v>502</v>
      </c>
      <c r="D88" s="445"/>
      <c r="E88" s="240"/>
      <c r="F88" s="230" t="s">
        <v>12</v>
      </c>
      <c r="G88" s="230" t="s">
        <v>572</v>
      </c>
    </row>
    <row r="89" spans="1:7" ht="15.75" customHeight="1" hidden="1">
      <c r="A89" s="436"/>
      <c r="B89" s="235" t="s">
        <v>8</v>
      </c>
      <c r="C89" s="235" t="s">
        <v>502</v>
      </c>
      <c r="D89" s="438"/>
      <c r="E89" s="240"/>
      <c r="F89" s="230" t="s">
        <v>12</v>
      </c>
      <c r="G89" s="230" t="s">
        <v>572</v>
      </c>
    </row>
    <row r="90" spans="1:7" ht="25.5" customHeight="1" hidden="1">
      <c r="A90" s="436" t="s">
        <v>9</v>
      </c>
      <c r="B90" s="235" t="s">
        <v>463</v>
      </c>
      <c r="C90" s="235" t="s">
        <v>567</v>
      </c>
      <c r="D90" s="437"/>
      <c r="E90" s="240"/>
      <c r="F90" s="230" t="s">
        <v>12</v>
      </c>
      <c r="G90" s="230" t="s">
        <v>572</v>
      </c>
    </row>
    <row r="91" spans="1:7" ht="25.5" customHeight="1" hidden="1">
      <c r="A91" s="436"/>
      <c r="B91" s="235" t="s">
        <v>10</v>
      </c>
      <c r="C91" s="235" t="s">
        <v>543</v>
      </c>
      <c r="D91" s="438"/>
      <c r="E91" s="240"/>
      <c r="F91" s="230" t="s">
        <v>12</v>
      </c>
      <c r="G91" s="230" t="s">
        <v>572</v>
      </c>
    </row>
    <row r="92" spans="1:7" s="242" customFormat="1" ht="38.25">
      <c r="A92" s="439" t="s">
        <v>11</v>
      </c>
      <c r="B92" s="439"/>
      <c r="C92" s="439"/>
      <c r="D92" s="241">
        <v>25.34</v>
      </c>
      <c r="E92" s="240" t="s">
        <v>434</v>
      </c>
      <c r="F92" s="230" t="s">
        <v>12</v>
      </c>
      <c r="G92" s="230" t="s">
        <v>572</v>
      </c>
    </row>
    <row r="93" spans="6:7" ht="15.75" hidden="1">
      <c r="F93" s="245"/>
      <c r="G93" s="245"/>
    </row>
    <row r="94" spans="2:7" ht="15.75" hidden="1">
      <c r="B94" s="243" t="s">
        <v>464</v>
      </c>
      <c r="F94" s="245"/>
      <c r="G94" s="245"/>
    </row>
    <row r="95" spans="6:7" ht="15.75" hidden="1">
      <c r="F95" s="245"/>
      <c r="G95" s="245"/>
    </row>
    <row r="96" spans="2:7" ht="15.75" hidden="1">
      <c r="B96" s="243" t="s">
        <v>465</v>
      </c>
      <c r="F96" s="245"/>
      <c r="G96" s="245"/>
    </row>
    <row r="97" spans="6:7" ht="15.75">
      <c r="F97" s="245"/>
      <c r="G97" s="245"/>
    </row>
    <row r="98" spans="6:7" ht="15.75">
      <c r="F98" s="245"/>
      <c r="G98" s="245"/>
    </row>
    <row r="99" spans="6:7" ht="15.75">
      <c r="F99" s="245"/>
      <c r="G99" s="245"/>
    </row>
    <row r="100" spans="6:7" ht="15.75">
      <c r="F100" s="245"/>
      <c r="G100" s="245"/>
    </row>
    <row r="101" spans="6:7" ht="15.75">
      <c r="F101" s="245"/>
      <c r="G101" s="245"/>
    </row>
    <row r="102" spans="6:7" ht="15.75">
      <c r="F102" s="245"/>
      <c r="G102" s="245"/>
    </row>
    <row r="103" spans="6:7" ht="15.75">
      <c r="F103" s="245"/>
      <c r="G103" s="245"/>
    </row>
    <row r="104" spans="6:7" ht="15.75">
      <c r="F104" s="245"/>
      <c r="G104" s="245"/>
    </row>
    <row r="105" spans="6:7" ht="15.75">
      <c r="F105" s="245"/>
      <c r="G105" s="245"/>
    </row>
    <row r="106" spans="6:7" ht="15.75">
      <c r="F106" s="245"/>
      <c r="G106" s="245"/>
    </row>
    <row r="107" spans="6:7" ht="15.75">
      <c r="F107" s="245"/>
      <c r="G107" s="245"/>
    </row>
    <row r="108" spans="6:7" ht="15.75">
      <c r="F108" s="245"/>
      <c r="G108" s="245"/>
    </row>
    <row r="109" spans="6:7" ht="15.75">
      <c r="F109" s="245"/>
      <c r="G109" s="245"/>
    </row>
    <row r="110" spans="6:7" ht="15.75">
      <c r="F110" s="245"/>
      <c r="G110" s="245"/>
    </row>
    <row r="111" spans="6:7" ht="15.75">
      <c r="F111" s="245"/>
      <c r="G111" s="245"/>
    </row>
    <row r="112" spans="6:7" ht="15.75">
      <c r="F112" s="245"/>
      <c r="G112" s="245"/>
    </row>
    <row r="113" spans="6:7" ht="15.75">
      <c r="F113" s="245"/>
      <c r="G113" s="245"/>
    </row>
    <row r="114" spans="6:7" ht="15.75">
      <c r="F114" s="245"/>
      <c r="G114" s="245"/>
    </row>
    <row r="115" spans="6:7" ht="15.75">
      <c r="F115" s="245"/>
      <c r="G115" s="245"/>
    </row>
    <row r="116" spans="6:7" ht="15.75">
      <c r="F116" s="245"/>
      <c r="G116" s="245"/>
    </row>
    <row r="117" spans="6:7" ht="15.75">
      <c r="F117" s="245"/>
      <c r="G117" s="245"/>
    </row>
    <row r="118" spans="6:7" ht="15.75">
      <c r="F118" s="245"/>
      <c r="G118" s="245"/>
    </row>
    <row r="119" spans="6:7" ht="15.75">
      <c r="F119" s="245"/>
      <c r="G119" s="245"/>
    </row>
    <row r="120" spans="6:7" ht="15.75">
      <c r="F120" s="245"/>
      <c r="G120" s="245"/>
    </row>
    <row r="121" spans="6:7" ht="15.75">
      <c r="F121" s="245"/>
      <c r="G121" s="245"/>
    </row>
    <row r="122" spans="6:7" ht="15.75">
      <c r="F122" s="245"/>
      <c r="G122" s="245"/>
    </row>
    <row r="123" spans="6:7" ht="15.75">
      <c r="F123" s="245"/>
      <c r="G123" s="245"/>
    </row>
    <row r="124" spans="6:7" ht="15.75">
      <c r="F124" s="245"/>
      <c r="G124" s="245"/>
    </row>
    <row r="125" spans="6:7" ht="15.75">
      <c r="F125" s="245"/>
      <c r="G125" s="245"/>
    </row>
    <row r="126" spans="6:7" ht="15.75">
      <c r="F126" s="245"/>
      <c r="G126" s="245"/>
    </row>
    <row r="127" spans="6:7" ht="15.75">
      <c r="F127" s="245"/>
      <c r="G127" s="245"/>
    </row>
    <row r="128" spans="6:7" ht="15.75">
      <c r="F128" s="245"/>
      <c r="G128" s="245"/>
    </row>
    <row r="129" spans="6:7" ht="15.75">
      <c r="F129" s="245"/>
      <c r="G129" s="245"/>
    </row>
    <row r="130" spans="6:7" ht="15.75">
      <c r="F130" s="245"/>
      <c r="G130" s="245"/>
    </row>
    <row r="131" spans="6:7" ht="15.75">
      <c r="F131" s="245"/>
      <c r="G131" s="245"/>
    </row>
    <row r="132" spans="6:7" ht="15.75">
      <c r="F132" s="245"/>
      <c r="G132" s="245"/>
    </row>
    <row r="133" spans="6:7" ht="15.75">
      <c r="F133" s="245"/>
      <c r="G133" s="245"/>
    </row>
    <row r="134" spans="6:7" ht="15.75">
      <c r="F134" s="245"/>
      <c r="G134" s="245"/>
    </row>
    <row r="135" spans="6:7" ht="15.75">
      <c r="F135" s="245"/>
      <c r="G135" s="245"/>
    </row>
    <row r="136" spans="6:7" ht="15.75">
      <c r="F136" s="245"/>
      <c r="G136" s="245"/>
    </row>
    <row r="137" spans="6:7" ht="15.75">
      <c r="F137" s="245"/>
      <c r="G137" s="245"/>
    </row>
    <row r="138" spans="6:7" ht="15.75">
      <c r="F138" s="245"/>
      <c r="G138" s="245"/>
    </row>
    <row r="139" spans="6:7" ht="15.75">
      <c r="F139" s="245"/>
      <c r="G139" s="245"/>
    </row>
    <row r="140" spans="6:7" ht="15.75">
      <c r="F140" s="245"/>
      <c r="G140" s="245"/>
    </row>
    <row r="141" spans="6:7" ht="15.75">
      <c r="F141" s="245"/>
      <c r="G141" s="245"/>
    </row>
    <row r="142" spans="6:7" ht="15.75">
      <c r="F142" s="245"/>
      <c r="G142" s="245"/>
    </row>
    <row r="143" spans="6:7" ht="15.75">
      <c r="F143" s="245"/>
      <c r="G143" s="245"/>
    </row>
    <row r="144" spans="6:7" ht="15.75">
      <c r="F144" s="245"/>
      <c r="G144" s="245"/>
    </row>
    <row r="145" spans="6:7" ht="15.75">
      <c r="F145" s="245"/>
      <c r="G145" s="245"/>
    </row>
    <row r="146" spans="6:7" ht="15.75">
      <c r="F146" s="245"/>
      <c r="G146" s="245"/>
    </row>
    <row r="147" spans="6:7" ht="15.75">
      <c r="F147" s="245"/>
      <c r="G147" s="245"/>
    </row>
    <row r="148" spans="6:7" ht="15.75">
      <c r="F148" s="245"/>
      <c r="G148" s="245"/>
    </row>
    <row r="149" spans="6:7" ht="15.75">
      <c r="F149" s="245"/>
      <c r="G149" s="245"/>
    </row>
    <row r="150" spans="6:7" ht="15.75">
      <c r="F150" s="245"/>
      <c r="G150" s="245"/>
    </row>
    <row r="151" spans="6:7" ht="15.75">
      <c r="F151" s="245"/>
      <c r="G151" s="245"/>
    </row>
    <row r="152" spans="6:7" ht="15.75">
      <c r="F152" s="245"/>
      <c r="G152" s="245"/>
    </row>
    <row r="153" spans="6:7" ht="15.75">
      <c r="F153" s="245"/>
      <c r="G153" s="245"/>
    </row>
    <row r="154" spans="6:7" ht="15.75">
      <c r="F154" s="245"/>
      <c r="G154" s="245"/>
    </row>
    <row r="155" spans="6:7" ht="15.75">
      <c r="F155" s="245"/>
      <c r="G155" s="245"/>
    </row>
    <row r="156" spans="6:7" ht="15.75">
      <c r="F156" s="245"/>
      <c r="G156" s="245"/>
    </row>
    <row r="157" spans="6:7" ht="15.75">
      <c r="F157" s="245"/>
      <c r="G157" s="245"/>
    </row>
    <row r="158" spans="6:7" ht="15.75">
      <c r="F158" s="245"/>
      <c r="G158" s="245"/>
    </row>
    <row r="159" spans="6:7" ht="15.75">
      <c r="F159" s="245"/>
      <c r="G159" s="245"/>
    </row>
    <row r="160" spans="6:7" ht="15.75">
      <c r="F160" s="245"/>
      <c r="G160" s="245"/>
    </row>
    <row r="161" spans="6:7" ht="15.75">
      <c r="F161" s="245"/>
      <c r="G161" s="245"/>
    </row>
    <row r="162" spans="6:7" ht="15.75">
      <c r="F162" s="245"/>
      <c r="G162" s="245"/>
    </row>
    <row r="163" spans="6:7" ht="15.75">
      <c r="F163" s="245"/>
      <c r="G163" s="245"/>
    </row>
    <row r="164" spans="6:7" ht="15.75">
      <c r="F164" s="245"/>
      <c r="G164" s="245"/>
    </row>
    <row r="165" spans="6:7" ht="15.75">
      <c r="F165" s="245"/>
      <c r="G165" s="245"/>
    </row>
    <row r="166" spans="6:7" ht="15.75">
      <c r="F166" s="245"/>
      <c r="G166" s="245"/>
    </row>
    <row r="167" spans="6:7" ht="15.75">
      <c r="F167" s="245"/>
      <c r="G167" s="245"/>
    </row>
    <row r="168" spans="6:7" ht="15.75">
      <c r="F168" s="245"/>
      <c r="G168" s="245"/>
    </row>
    <row r="169" spans="6:7" ht="15.75">
      <c r="F169" s="245"/>
      <c r="G169" s="245"/>
    </row>
    <row r="170" spans="6:7" ht="15.75">
      <c r="F170" s="245"/>
      <c r="G170" s="245"/>
    </row>
    <row r="171" spans="6:7" ht="15.75">
      <c r="F171" s="245"/>
      <c r="G171" s="245"/>
    </row>
    <row r="172" spans="6:7" ht="15.75">
      <c r="F172" s="245"/>
      <c r="G172" s="245"/>
    </row>
    <row r="173" spans="6:7" ht="15.75">
      <c r="F173" s="245"/>
      <c r="G173" s="245"/>
    </row>
    <row r="174" spans="6:7" ht="15.75">
      <c r="F174" s="245"/>
      <c r="G174" s="245"/>
    </row>
    <row r="175" spans="6:7" ht="15.75">
      <c r="F175" s="245"/>
      <c r="G175" s="245"/>
    </row>
    <row r="176" spans="6:7" ht="15.75">
      <c r="F176" s="245"/>
      <c r="G176" s="245"/>
    </row>
    <row r="177" spans="6:7" ht="15.75">
      <c r="F177" s="245"/>
      <c r="G177" s="245"/>
    </row>
    <row r="178" spans="6:7" ht="15.75">
      <c r="F178" s="245"/>
      <c r="G178" s="245"/>
    </row>
    <row r="179" spans="6:7" ht="15.75">
      <c r="F179" s="245"/>
      <c r="G179" s="245"/>
    </row>
    <row r="180" spans="6:7" ht="15.75">
      <c r="F180" s="245"/>
      <c r="G180" s="245"/>
    </row>
    <row r="181" spans="6:7" ht="15.75">
      <c r="F181" s="245"/>
      <c r="G181" s="245"/>
    </row>
    <row r="182" spans="6:7" ht="15.75">
      <c r="F182" s="245"/>
      <c r="G182" s="245"/>
    </row>
    <row r="183" spans="6:7" ht="15.75">
      <c r="F183" s="245"/>
      <c r="G183" s="245"/>
    </row>
    <row r="184" spans="6:7" ht="15.75">
      <c r="F184" s="245"/>
      <c r="G184" s="245"/>
    </row>
    <row r="185" spans="6:7" ht="15.75">
      <c r="F185" s="245"/>
      <c r="G185" s="245"/>
    </row>
    <row r="186" spans="6:7" ht="15.75">
      <c r="F186" s="245"/>
      <c r="G186" s="245"/>
    </row>
    <row r="187" spans="6:7" ht="15.75">
      <c r="F187" s="245"/>
      <c r="G187" s="245"/>
    </row>
    <row r="188" spans="6:7" ht="15.75">
      <c r="F188" s="245"/>
      <c r="G188" s="245"/>
    </row>
    <row r="189" spans="6:7" ht="15.75">
      <c r="F189" s="245"/>
      <c r="G189" s="245"/>
    </row>
    <row r="190" spans="6:7" ht="15.75">
      <c r="F190" s="245"/>
      <c r="G190" s="245"/>
    </row>
    <row r="191" spans="6:7" ht="15.75">
      <c r="F191" s="245"/>
      <c r="G191" s="245"/>
    </row>
    <row r="192" spans="6:7" ht="15.75">
      <c r="F192" s="245"/>
      <c r="G192" s="245"/>
    </row>
    <row r="193" spans="6:7" ht="15.75">
      <c r="F193" s="245"/>
      <c r="G193" s="245"/>
    </row>
    <row r="194" spans="6:7" ht="15.75">
      <c r="F194" s="245"/>
      <c r="G194" s="245"/>
    </row>
    <row r="195" spans="6:7" ht="15.75">
      <c r="F195" s="245"/>
      <c r="G195" s="245"/>
    </row>
    <row r="196" spans="6:7" ht="15.75">
      <c r="F196" s="245"/>
      <c r="G196" s="245"/>
    </row>
    <row r="197" spans="6:7" ht="15.75">
      <c r="F197" s="245"/>
      <c r="G197" s="245"/>
    </row>
    <row r="198" spans="6:7" ht="15.75">
      <c r="F198" s="245"/>
      <c r="G198" s="245"/>
    </row>
    <row r="199" spans="6:7" ht="15.75">
      <c r="F199" s="245"/>
      <c r="G199" s="245"/>
    </row>
    <row r="200" spans="6:7" ht="15.75">
      <c r="F200" s="245"/>
      <c r="G200" s="245"/>
    </row>
    <row r="201" spans="6:7" ht="15.75">
      <c r="F201" s="245"/>
      <c r="G201" s="245"/>
    </row>
    <row r="202" spans="6:7" ht="15.75">
      <c r="F202" s="245"/>
      <c r="G202" s="245"/>
    </row>
    <row r="203" spans="6:7" ht="15.75">
      <c r="F203" s="245"/>
      <c r="G203" s="245"/>
    </row>
    <row r="204" spans="6:7" ht="15.75">
      <c r="F204" s="245"/>
      <c r="G204" s="245"/>
    </row>
    <row r="205" spans="6:7" ht="15.75">
      <c r="F205" s="245"/>
      <c r="G205" s="245"/>
    </row>
    <row r="206" spans="6:7" ht="15.75">
      <c r="F206" s="245"/>
      <c r="G206" s="245"/>
    </row>
    <row r="207" spans="6:7" ht="15.75">
      <c r="F207" s="245"/>
      <c r="G207" s="245"/>
    </row>
    <row r="208" spans="6:7" ht="15.75">
      <c r="F208" s="245"/>
      <c r="G208" s="245"/>
    </row>
    <row r="209" spans="6:7" ht="15.75">
      <c r="F209" s="245"/>
      <c r="G209" s="245"/>
    </row>
    <row r="210" spans="6:7" ht="15.75">
      <c r="F210" s="245"/>
      <c r="G210" s="245"/>
    </row>
    <row r="211" spans="6:7" ht="15.75">
      <c r="F211" s="245"/>
      <c r="G211" s="245"/>
    </row>
    <row r="212" spans="6:7" ht="15.75">
      <c r="F212" s="245"/>
      <c r="G212" s="245"/>
    </row>
    <row r="213" spans="6:7" ht="15.75">
      <c r="F213" s="245"/>
      <c r="G213" s="245"/>
    </row>
    <row r="214" spans="6:7" ht="15.75">
      <c r="F214" s="245"/>
      <c r="G214" s="245"/>
    </row>
    <row r="215" spans="6:7" ht="15.75">
      <c r="F215" s="245"/>
      <c r="G215" s="245"/>
    </row>
    <row r="216" spans="6:7" ht="15.75">
      <c r="F216" s="245"/>
      <c r="G216" s="245"/>
    </row>
    <row r="217" spans="6:7" ht="15.75">
      <c r="F217" s="245"/>
      <c r="G217" s="245"/>
    </row>
    <row r="218" spans="6:7" ht="15.75">
      <c r="F218" s="245"/>
      <c r="G218" s="245"/>
    </row>
    <row r="219" spans="6:7" ht="15.75">
      <c r="F219" s="245"/>
      <c r="G219" s="245"/>
    </row>
    <row r="220" spans="6:7" ht="15.75">
      <c r="F220" s="245"/>
      <c r="G220" s="245"/>
    </row>
    <row r="221" spans="6:7" ht="15.75">
      <c r="F221" s="245"/>
      <c r="G221" s="245"/>
    </row>
    <row r="222" spans="6:7" ht="15.75">
      <c r="F222" s="245"/>
      <c r="G222" s="245"/>
    </row>
    <row r="223" spans="6:7" ht="15.75">
      <c r="F223" s="245"/>
      <c r="G223" s="245"/>
    </row>
    <row r="224" spans="6:7" ht="15.75">
      <c r="F224" s="245"/>
      <c r="G224" s="245"/>
    </row>
    <row r="225" spans="6:7" ht="15.75">
      <c r="F225" s="245"/>
      <c r="G225" s="245"/>
    </row>
    <row r="226" spans="6:7" ht="15.75">
      <c r="F226" s="245"/>
      <c r="G226" s="245"/>
    </row>
    <row r="227" spans="6:7" ht="15.75">
      <c r="F227" s="245"/>
      <c r="G227" s="245"/>
    </row>
    <row r="228" spans="6:7" ht="15.75">
      <c r="F228" s="245"/>
      <c r="G228" s="245"/>
    </row>
    <row r="229" spans="6:7" ht="15.75">
      <c r="F229" s="245"/>
      <c r="G229" s="245"/>
    </row>
    <row r="230" spans="6:7" ht="15.75">
      <c r="F230" s="245"/>
      <c r="G230" s="245"/>
    </row>
    <row r="231" spans="6:7" ht="15.75">
      <c r="F231" s="245"/>
      <c r="G231" s="245"/>
    </row>
    <row r="232" spans="6:7" ht="15.75">
      <c r="F232" s="245"/>
      <c r="G232" s="245"/>
    </row>
    <row r="233" spans="6:7" ht="15.75">
      <c r="F233" s="245"/>
      <c r="G233" s="245"/>
    </row>
    <row r="234" spans="6:7" ht="15.75">
      <c r="F234" s="245"/>
      <c r="G234" s="245"/>
    </row>
    <row r="235" spans="6:7" ht="15.75">
      <c r="F235" s="245"/>
      <c r="G235" s="245"/>
    </row>
    <row r="236" spans="6:7" ht="15.75">
      <c r="F236" s="245"/>
      <c r="G236" s="245"/>
    </row>
    <row r="237" spans="6:7" ht="15.75">
      <c r="F237" s="245"/>
      <c r="G237" s="245"/>
    </row>
    <row r="238" spans="6:7" ht="15.75">
      <c r="F238" s="245"/>
      <c r="G238" s="245"/>
    </row>
    <row r="239" spans="6:7" ht="15.75">
      <c r="F239" s="245"/>
      <c r="G239" s="245"/>
    </row>
    <row r="240" spans="6:7" ht="15.75">
      <c r="F240" s="245"/>
      <c r="G240" s="245"/>
    </row>
    <row r="241" spans="6:7" ht="15.75">
      <c r="F241" s="245"/>
      <c r="G241" s="245"/>
    </row>
    <row r="242" spans="6:7" ht="15.75">
      <c r="F242" s="245"/>
      <c r="G242" s="245"/>
    </row>
    <row r="243" spans="6:7" ht="15.75">
      <c r="F243" s="245"/>
      <c r="G243" s="245"/>
    </row>
    <row r="244" spans="6:7" ht="15.75">
      <c r="F244" s="245"/>
      <c r="G244" s="245"/>
    </row>
    <row r="245" spans="6:7" ht="15.75">
      <c r="F245" s="245"/>
      <c r="G245" s="245"/>
    </row>
    <row r="246" spans="6:7" ht="15.75">
      <c r="F246" s="245"/>
      <c r="G246" s="245"/>
    </row>
    <row r="247" spans="6:7" ht="15.75">
      <c r="F247" s="245"/>
      <c r="G247" s="245"/>
    </row>
    <row r="248" spans="6:7" ht="15.75">
      <c r="F248" s="245"/>
      <c r="G248" s="245"/>
    </row>
    <row r="249" spans="6:7" ht="15.75">
      <c r="F249" s="245"/>
      <c r="G249" s="245"/>
    </row>
    <row r="250" spans="6:7" ht="15.75">
      <c r="F250" s="245"/>
      <c r="G250" s="245"/>
    </row>
    <row r="251" spans="6:7" ht="15.75">
      <c r="F251" s="245"/>
      <c r="G251" s="245"/>
    </row>
    <row r="252" spans="6:7" ht="15.75">
      <c r="F252" s="245"/>
      <c r="G252" s="245"/>
    </row>
    <row r="253" spans="6:7" ht="15.75">
      <c r="F253" s="245"/>
      <c r="G253" s="245"/>
    </row>
    <row r="254" spans="6:7" ht="15.75">
      <c r="F254" s="245"/>
      <c r="G254" s="245"/>
    </row>
    <row r="255" spans="6:7" ht="15.75">
      <c r="F255" s="245"/>
      <c r="G255" s="245"/>
    </row>
    <row r="256" spans="6:7" ht="15.75">
      <c r="F256" s="245"/>
      <c r="G256" s="245"/>
    </row>
    <row r="257" spans="6:7" ht="15.75">
      <c r="F257" s="245"/>
      <c r="G257" s="245"/>
    </row>
    <row r="258" spans="6:7" ht="15.75">
      <c r="F258" s="245"/>
      <c r="G258" s="245"/>
    </row>
    <row r="259" spans="6:7" ht="15.75">
      <c r="F259" s="245"/>
      <c r="G259" s="245"/>
    </row>
    <row r="260" spans="6:7" ht="15.75">
      <c r="F260" s="245"/>
      <c r="G260" s="245"/>
    </row>
    <row r="261" spans="6:7" ht="15.75">
      <c r="F261" s="245"/>
      <c r="G261" s="245"/>
    </row>
    <row r="262" spans="6:7" ht="15.75">
      <c r="F262" s="245"/>
      <c r="G262" s="245"/>
    </row>
    <row r="263" spans="6:7" ht="15.75">
      <c r="F263" s="245"/>
      <c r="G263" s="245"/>
    </row>
    <row r="264" spans="6:7" ht="15.75">
      <c r="F264" s="245"/>
      <c r="G264" s="245"/>
    </row>
    <row r="265" spans="6:7" ht="15.75">
      <c r="F265" s="245"/>
      <c r="G265" s="245"/>
    </row>
    <row r="266" spans="6:7" ht="15.75">
      <c r="F266" s="245"/>
      <c r="G266" s="245"/>
    </row>
    <row r="267" spans="6:7" ht="15.75">
      <c r="F267" s="245"/>
      <c r="G267" s="245"/>
    </row>
    <row r="268" spans="6:7" ht="15.75">
      <c r="F268" s="245"/>
      <c r="G268" s="245"/>
    </row>
    <row r="269" spans="6:7" ht="15.75">
      <c r="F269" s="245"/>
      <c r="G269" s="245"/>
    </row>
    <row r="270" spans="6:7" ht="15.75">
      <c r="F270" s="245"/>
      <c r="G270" s="245"/>
    </row>
    <row r="271" spans="6:7" ht="15.75">
      <c r="F271" s="245"/>
      <c r="G271" s="245"/>
    </row>
    <row r="272" spans="6:7" ht="15.75">
      <c r="F272" s="245"/>
      <c r="G272" s="245"/>
    </row>
    <row r="273" spans="6:7" ht="15.75">
      <c r="F273" s="245"/>
      <c r="G273" s="245"/>
    </row>
    <row r="274" spans="6:7" ht="15.75">
      <c r="F274" s="245"/>
      <c r="G274" s="245"/>
    </row>
    <row r="275" spans="6:7" ht="15.75">
      <c r="F275" s="245"/>
      <c r="G275" s="245"/>
    </row>
    <row r="276" spans="6:7" ht="15.75">
      <c r="F276" s="245"/>
      <c r="G276" s="245"/>
    </row>
    <row r="277" spans="6:7" ht="15.75">
      <c r="F277" s="245"/>
      <c r="G277" s="245"/>
    </row>
    <row r="278" spans="6:7" ht="15.75">
      <c r="F278" s="245"/>
      <c r="G278" s="245"/>
    </row>
    <row r="279" spans="6:7" ht="15.75">
      <c r="F279" s="245"/>
      <c r="G279" s="245"/>
    </row>
    <row r="280" spans="6:7" ht="15.75">
      <c r="F280" s="245"/>
      <c r="G280" s="245"/>
    </row>
    <row r="281" spans="6:7" ht="15.75">
      <c r="F281" s="245"/>
      <c r="G281" s="245"/>
    </row>
    <row r="282" spans="6:7" ht="15.75">
      <c r="F282" s="245"/>
      <c r="G282" s="245"/>
    </row>
    <row r="283" spans="6:7" ht="15.75">
      <c r="F283" s="245"/>
      <c r="G283" s="245"/>
    </row>
    <row r="284" spans="6:7" ht="15.75">
      <c r="F284" s="245"/>
      <c r="G284" s="245"/>
    </row>
    <row r="285" spans="6:7" ht="15.75">
      <c r="F285" s="245"/>
      <c r="G285" s="245"/>
    </row>
    <row r="286" spans="6:7" ht="15.75">
      <c r="F286" s="245"/>
      <c r="G286" s="245"/>
    </row>
    <row r="287" spans="6:7" ht="15.75">
      <c r="F287" s="245"/>
      <c r="G287" s="245"/>
    </row>
    <row r="288" spans="6:7" ht="15.75">
      <c r="F288" s="245"/>
      <c r="G288" s="245"/>
    </row>
    <row r="289" spans="6:7" ht="15.75">
      <c r="F289" s="245"/>
      <c r="G289" s="245"/>
    </row>
    <row r="290" spans="6:7" ht="15.75">
      <c r="F290" s="245"/>
      <c r="G290" s="245"/>
    </row>
    <row r="291" spans="6:7" ht="15.75">
      <c r="F291" s="245"/>
      <c r="G291" s="245"/>
    </row>
    <row r="292" spans="6:7" ht="15.75">
      <c r="F292" s="245"/>
      <c r="G292" s="245"/>
    </row>
  </sheetData>
  <sheetProtection/>
  <mergeCells count="45">
    <mergeCell ref="G3:G16"/>
    <mergeCell ref="A9:A10"/>
    <mergeCell ref="G17:G38"/>
    <mergeCell ref="G39:G58"/>
    <mergeCell ref="A3:C3"/>
    <mergeCell ref="D3:D16"/>
    <mergeCell ref="E3:E16"/>
    <mergeCell ref="F3:F16"/>
    <mergeCell ref="A17:C17"/>
    <mergeCell ref="D17:D38"/>
    <mergeCell ref="E17:E38"/>
    <mergeCell ref="F17:F38"/>
    <mergeCell ref="A19:A23"/>
    <mergeCell ref="A24:A31"/>
    <mergeCell ref="A32:A35"/>
    <mergeCell ref="A36:A37"/>
    <mergeCell ref="D59:D66"/>
    <mergeCell ref="A39:C39"/>
    <mergeCell ref="D39:D58"/>
    <mergeCell ref="E39:E58"/>
    <mergeCell ref="F39:F58"/>
    <mergeCell ref="A40:A45"/>
    <mergeCell ref="A46:A49"/>
    <mergeCell ref="A50:A53"/>
    <mergeCell ref="A54:A56"/>
    <mergeCell ref="E67:E85"/>
    <mergeCell ref="F67:F85"/>
    <mergeCell ref="E59:E66"/>
    <mergeCell ref="F59:F66"/>
    <mergeCell ref="G59:G66"/>
    <mergeCell ref="A60:A61"/>
    <mergeCell ref="C60:C66"/>
    <mergeCell ref="A62:A63"/>
    <mergeCell ref="A64:A65"/>
    <mergeCell ref="A59:C59"/>
    <mergeCell ref="A90:A91"/>
    <mergeCell ref="D90:D91"/>
    <mergeCell ref="A92:C92"/>
    <mergeCell ref="G67:G85"/>
    <mergeCell ref="A79:A80"/>
    <mergeCell ref="A82:A85"/>
    <mergeCell ref="A86:A89"/>
    <mergeCell ref="D86:D89"/>
    <mergeCell ref="A67:C67"/>
    <mergeCell ref="D67:D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1" t="s">
        <v>197</v>
      </c>
      <c r="B1" s="4"/>
      <c r="C1" s="4"/>
      <c r="D1" s="4"/>
    </row>
    <row r="2" spans="1:4" ht="14.25">
      <c r="A2" s="71" t="s">
        <v>198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2" t="s">
        <v>496</v>
      </c>
      <c r="B4" s="73" t="s">
        <v>77</v>
      </c>
      <c r="C4" s="73" t="s">
        <v>147</v>
      </c>
      <c r="D4" s="74" t="s">
        <v>79</v>
      </c>
    </row>
    <row r="5" spans="1:4" ht="15.75">
      <c r="A5" s="55" t="s">
        <v>340</v>
      </c>
      <c r="B5" s="56" t="s">
        <v>80</v>
      </c>
      <c r="C5" s="75" t="s">
        <v>81</v>
      </c>
      <c r="D5" s="76"/>
    </row>
    <row r="6" spans="1:4" ht="21" customHeight="1">
      <c r="A6" s="58" t="s">
        <v>341</v>
      </c>
      <c r="B6" s="42" t="s">
        <v>199</v>
      </c>
      <c r="C6" s="77" t="s">
        <v>81</v>
      </c>
      <c r="D6" s="78" t="s">
        <v>200</v>
      </c>
    </row>
    <row r="7" spans="1:4" ht="15.75">
      <c r="A7" s="58" t="s">
        <v>343</v>
      </c>
      <c r="B7" s="42" t="s">
        <v>201</v>
      </c>
      <c r="C7" s="77" t="s">
        <v>81</v>
      </c>
      <c r="D7" s="79" t="s">
        <v>202</v>
      </c>
    </row>
    <row r="8" spans="1:4" ht="15.75">
      <c r="A8" s="58" t="s">
        <v>344</v>
      </c>
      <c r="B8" s="42" t="s">
        <v>14</v>
      </c>
      <c r="C8" s="77" t="s">
        <v>81</v>
      </c>
      <c r="D8" s="79" t="s">
        <v>18</v>
      </c>
    </row>
    <row r="9" spans="1:4" ht="15.75">
      <c r="A9" s="58" t="s">
        <v>89</v>
      </c>
      <c r="B9" s="42" t="s">
        <v>203</v>
      </c>
      <c r="C9" s="64" t="s">
        <v>204</v>
      </c>
      <c r="D9" s="80">
        <v>26.09</v>
      </c>
    </row>
    <row r="10" spans="1:4" ht="15.75">
      <c r="A10" s="58" t="s">
        <v>90</v>
      </c>
      <c r="B10" s="42" t="s">
        <v>205</v>
      </c>
      <c r="C10" s="77" t="s">
        <v>81</v>
      </c>
      <c r="D10" s="79" t="s">
        <v>206</v>
      </c>
    </row>
    <row r="11" spans="1:4" ht="15.75">
      <c r="A11" s="58" t="s">
        <v>92</v>
      </c>
      <c r="B11" s="42" t="s">
        <v>207</v>
      </c>
      <c r="C11" s="77" t="s">
        <v>81</v>
      </c>
      <c r="D11" s="79" t="s">
        <v>208</v>
      </c>
    </row>
    <row r="12" spans="1:4" ht="33" customHeight="1">
      <c r="A12" s="58" t="s">
        <v>94</v>
      </c>
      <c r="B12" s="81" t="s">
        <v>209</v>
      </c>
      <c r="C12" s="77" t="s">
        <v>81</v>
      </c>
      <c r="D12" s="82" t="s">
        <v>43</v>
      </c>
    </row>
    <row r="13" spans="1:4" ht="15.75">
      <c r="A13" s="58" t="s">
        <v>96</v>
      </c>
      <c r="B13" s="42" t="s">
        <v>210</v>
      </c>
      <c r="C13" s="83" t="s">
        <v>81</v>
      </c>
      <c r="D13" s="84">
        <v>42005</v>
      </c>
    </row>
    <row r="14" spans="1:4" ht="15.75">
      <c r="A14" s="58" t="s">
        <v>98</v>
      </c>
      <c r="B14" s="64" t="s">
        <v>211</v>
      </c>
      <c r="C14" s="85" t="s">
        <v>212</v>
      </c>
      <c r="D14" s="80">
        <v>5.183</v>
      </c>
    </row>
    <row r="15" spans="1:4" ht="34.5" customHeight="1">
      <c r="A15" s="86">
        <v>11</v>
      </c>
      <c r="B15" s="81" t="s">
        <v>213</v>
      </c>
      <c r="C15" s="87" t="s">
        <v>81</v>
      </c>
      <c r="D15" s="82" t="s">
        <v>46</v>
      </c>
    </row>
    <row r="16" spans="1:4" ht="19.5" customHeight="1">
      <c r="A16" s="88" t="s">
        <v>214</v>
      </c>
      <c r="B16" s="42" t="s">
        <v>215</v>
      </c>
      <c r="C16" s="77" t="s">
        <v>216</v>
      </c>
      <c r="D16" s="89">
        <v>0.03</v>
      </c>
    </row>
    <row r="17" spans="1:4" ht="35.25" customHeight="1" thickBot="1">
      <c r="A17" s="59" t="s">
        <v>217</v>
      </c>
      <c r="B17" s="90" t="s">
        <v>218</v>
      </c>
      <c r="C17" s="91" t="s">
        <v>81</v>
      </c>
      <c r="D17" s="92" t="s">
        <v>219</v>
      </c>
    </row>
    <row r="19" ht="13.5" thickBot="1"/>
    <row r="20" spans="1:4" ht="16.5" thickBot="1">
      <c r="A20" s="93" t="s">
        <v>496</v>
      </c>
      <c r="B20" s="94" t="s">
        <v>77</v>
      </c>
      <c r="C20" s="94" t="s">
        <v>147</v>
      </c>
      <c r="D20" s="95" t="s">
        <v>79</v>
      </c>
    </row>
    <row r="21" spans="1:4" ht="16.5" thickBot="1">
      <c r="A21" s="96" t="s">
        <v>340</v>
      </c>
      <c r="B21" s="97" t="s">
        <v>80</v>
      </c>
      <c r="C21" s="98" t="s">
        <v>81</v>
      </c>
      <c r="D21" s="99"/>
    </row>
    <row r="22" spans="1:4" ht="15.75">
      <c r="A22" s="58" t="s">
        <v>341</v>
      </c>
      <c r="B22" s="42" t="s">
        <v>199</v>
      </c>
      <c r="C22" s="36" t="s">
        <v>81</v>
      </c>
      <c r="D22" s="100" t="s">
        <v>200</v>
      </c>
    </row>
    <row r="23" spans="1:4" ht="15.75">
      <c r="A23" s="58" t="s">
        <v>343</v>
      </c>
      <c r="B23" s="42" t="s">
        <v>201</v>
      </c>
      <c r="C23" s="77" t="s">
        <v>81</v>
      </c>
      <c r="D23" s="79" t="s">
        <v>202</v>
      </c>
    </row>
    <row r="24" spans="1:4" ht="15.75">
      <c r="A24" s="58" t="s">
        <v>344</v>
      </c>
      <c r="B24" s="42" t="s">
        <v>14</v>
      </c>
      <c r="C24" s="77" t="s">
        <v>81</v>
      </c>
      <c r="D24" s="79" t="s">
        <v>18</v>
      </c>
    </row>
    <row r="25" spans="1:4" ht="15.75">
      <c r="A25" s="58" t="s">
        <v>89</v>
      </c>
      <c r="B25" s="42" t="s">
        <v>203</v>
      </c>
      <c r="C25" s="64" t="s">
        <v>204</v>
      </c>
      <c r="D25" s="80">
        <v>29.97</v>
      </c>
    </row>
    <row r="26" spans="1:4" ht="15.75">
      <c r="A26" s="58" t="s">
        <v>90</v>
      </c>
      <c r="B26" s="42" t="s">
        <v>205</v>
      </c>
      <c r="C26" s="77" t="s">
        <v>81</v>
      </c>
      <c r="D26" s="79" t="s">
        <v>206</v>
      </c>
    </row>
    <row r="27" spans="1:4" ht="15.75">
      <c r="A27" s="58" t="s">
        <v>92</v>
      </c>
      <c r="B27" s="42" t="s">
        <v>207</v>
      </c>
      <c r="C27" s="77" t="s">
        <v>81</v>
      </c>
      <c r="D27" s="79" t="s">
        <v>208</v>
      </c>
    </row>
    <row r="28" spans="1:4" ht="31.5">
      <c r="A28" s="58" t="s">
        <v>94</v>
      </c>
      <c r="B28" s="81" t="s">
        <v>209</v>
      </c>
      <c r="C28" s="77" t="s">
        <v>81</v>
      </c>
      <c r="D28" s="82" t="s">
        <v>43</v>
      </c>
    </row>
    <row r="29" spans="1:4" ht="15.75">
      <c r="A29" s="58" t="s">
        <v>96</v>
      </c>
      <c r="B29" s="42" t="s">
        <v>210</v>
      </c>
      <c r="C29" s="83" t="s">
        <v>81</v>
      </c>
      <c r="D29" s="84">
        <v>42186</v>
      </c>
    </row>
    <row r="30" spans="1:4" ht="15.75">
      <c r="A30" s="58" t="s">
        <v>98</v>
      </c>
      <c r="B30" s="64" t="s">
        <v>211</v>
      </c>
      <c r="C30" s="101" t="s">
        <v>212</v>
      </c>
      <c r="D30" s="80">
        <v>5.654</v>
      </c>
    </row>
    <row r="31" spans="1:4" ht="31.5">
      <c r="A31" s="86">
        <v>11</v>
      </c>
      <c r="B31" s="81" t="s">
        <v>213</v>
      </c>
      <c r="C31" s="87" t="s">
        <v>81</v>
      </c>
      <c r="D31" s="82" t="s">
        <v>46</v>
      </c>
    </row>
    <row r="32" spans="1:4" ht="15.75">
      <c r="A32" s="88" t="s">
        <v>214</v>
      </c>
      <c r="B32" s="42" t="s">
        <v>215</v>
      </c>
      <c r="C32" s="77" t="s">
        <v>216</v>
      </c>
      <c r="D32" s="89">
        <v>0.03</v>
      </c>
    </row>
    <row r="33" spans="1:4" ht="32.25" thickBot="1">
      <c r="A33" s="59" t="s">
        <v>217</v>
      </c>
      <c r="B33" s="90" t="s">
        <v>218</v>
      </c>
      <c r="C33" s="91" t="s">
        <v>81</v>
      </c>
      <c r="D33" s="92" t="s">
        <v>219</v>
      </c>
    </row>
    <row r="35" ht="13.5" thickBot="1"/>
    <row r="36" spans="1:4" ht="16.5" thickBot="1">
      <c r="A36" s="93" t="s">
        <v>496</v>
      </c>
      <c r="B36" s="94" t="s">
        <v>77</v>
      </c>
      <c r="C36" s="94" t="s">
        <v>147</v>
      </c>
      <c r="D36" s="95" t="s">
        <v>79</v>
      </c>
    </row>
    <row r="37" spans="1:4" ht="16.5" thickBot="1">
      <c r="A37" s="96" t="s">
        <v>340</v>
      </c>
      <c r="B37" s="97" t="s">
        <v>80</v>
      </c>
      <c r="C37" s="98" t="s">
        <v>81</v>
      </c>
      <c r="D37" s="99"/>
    </row>
    <row r="38" spans="1:4" ht="15.75">
      <c r="A38" s="58" t="s">
        <v>341</v>
      </c>
      <c r="B38" s="42" t="s">
        <v>199</v>
      </c>
      <c r="C38" s="36" t="s">
        <v>81</v>
      </c>
      <c r="D38" s="100" t="s">
        <v>19</v>
      </c>
    </row>
    <row r="39" spans="1:4" ht="15.75">
      <c r="A39" s="58" t="s">
        <v>343</v>
      </c>
      <c r="B39" s="42" t="s">
        <v>201</v>
      </c>
      <c r="C39" s="77" t="s">
        <v>81</v>
      </c>
      <c r="D39" s="79" t="s">
        <v>202</v>
      </c>
    </row>
    <row r="40" spans="1:4" ht="15.75">
      <c r="A40" s="58" t="s">
        <v>344</v>
      </c>
      <c r="B40" s="42" t="s">
        <v>14</v>
      </c>
      <c r="C40" s="77" t="s">
        <v>81</v>
      </c>
      <c r="D40" s="79" t="s">
        <v>18</v>
      </c>
    </row>
    <row r="41" spans="1:4" ht="15.75">
      <c r="A41" s="58" t="s">
        <v>89</v>
      </c>
      <c r="B41" s="42" t="s">
        <v>203</v>
      </c>
      <c r="C41" s="64" t="s">
        <v>204</v>
      </c>
      <c r="D41" s="80">
        <v>18.44</v>
      </c>
    </row>
    <row r="42" spans="1:4" ht="15.75">
      <c r="A42" s="58" t="s">
        <v>90</v>
      </c>
      <c r="B42" s="42" t="s">
        <v>205</v>
      </c>
      <c r="C42" s="77" t="s">
        <v>81</v>
      </c>
      <c r="D42" s="79" t="s">
        <v>206</v>
      </c>
    </row>
    <row r="43" spans="1:4" ht="15.75">
      <c r="A43" s="58" t="s">
        <v>92</v>
      </c>
      <c r="B43" s="42" t="s">
        <v>207</v>
      </c>
      <c r="C43" s="77" t="s">
        <v>81</v>
      </c>
      <c r="D43" s="102" t="s">
        <v>208</v>
      </c>
    </row>
    <row r="44" spans="1:4" ht="31.5">
      <c r="A44" s="58" t="s">
        <v>94</v>
      </c>
      <c r="B44" s="81" t="s">
        <v>209</v>
      </c>
      <c r="C44" s="77" t="s">
        <v>81</v>
      </c>
      <c r="D44" s="82" t="s">
        <v>48</v>
      </c>
    </row>
    <row r="45" spans="1:4" ht="15.75">
      <c r="A45" s="58" t="s">
        <v>96</v>
      </c>
      <c r="B45" s="42" t="s">
        <v>210</v>
      </c>
      <c r="C45" s="83" t="s">
        <v>81</v>
      </c>
      <c r="D45" s="103">
        <v>42005</v>
      </c>
    </row>
    <row r="46" spans="1:4" ht="15.75">
      <c r="A46" s="58" t="s">
        <v>98</v>
      </c>
      <c r="B46" s="64" t="s">
        <v>211</v>
      </c>
      <c r="C46" s="101" t="s">
        <v>212</v>
      </c>
      <c r="D46" s="80">
        <v>9.029</v>
      </c>
    </row>
    <row r="47" spans="1:4" ht="32.25" thickBot="1">
      <c r="A47" s="104">
        <v>11</v>
      </c>
      <c r="B47" s="90" t="s">
        <v>220</v>
      </c>
      <c r="C47" s="105" t="s">
        <v>81</v>
      </c>
      <c r="D47" s="92" t="s">
        <v>46</v>
      </c>
    </row>
    <row r="49" ht="13.5" thickBot="1"/>
    <row r="50" spans="1:4" ht="16.5" thickBot="1">
      <c r="A50" s="93" t="s">
        <v>496</v>
      </c>
      <c r="B50" s="94" t="s">
        <v>77</v>
      </c>
      <c r="C50" s="94" t="s">
        <v>147</v>
      </c>
      <c r="D50" s="95" t="s">
        <v>79</v>
      </c>
    </row>
    <row r="51" spans="1:4" ht="16.5" thickBot="1">
      <c r="A51" s="96" t="s">
        <v>340</v>
      </c>
      <c r="B51" s="97" t="s">
        <v>80</v>
      </c>
      <c r="C51" s="98" t="s">
        <v>81</v>
      </c>
      <c r="D51" s="99"/>
    </row>
    <row r="52" spans="1:4" ht="15.75">
      <c r="A52" s="58" t="s">
        <v>341</v>
      </c>
      <c r="B52" s="42" t="s">
        <v>199</v>
      </c>
      <c r="C52" s="36" t="s">
        <v>81</v>
      </c>
      <c r="D52" s="100" t="s">
        <v>19</v>
      </c>
    </row>
    <row r="53" spans="1:4" ht="15.75">
      <c r="A53" s="58" t="s">
        <v>343</v>
      </c>
      <c r="B53" s="42" t="s">
        <v>201</v>
      </c>
      <c r="C53" s="77" t="s">
        <v>81</v>
      </c>
      <c r="D53" s="79" t="s">
        <v>202</v>
      </c>
    </row>
    <row r="54" spans="1:4" ht="15.75">
      <c r="A54" s="58" t="s">
        <v>344</v>
      </c>
      <c r="B54" s="42" t="s">
        <v>14</v>
      </c>
      <c r="C54" s="77" t="s">
        <v>81</v>
      </c>
      <c r="D54" s="79" t="s">
        <v>18</v>
      </c>
    </row>
    <row r="55" spans="1:4" ht="15.75">
      <c r="A55" s="58" t="s">
        <v>89</v>
      </c>
      <c r="B55" s="42" t="s">
        <v>203</v>
      </c>
      <c r="C55" s="64" t="s">
        <v>204</v>
      </c>
      <c r="D55" s="80">
        <v>21.18</v>
      </c>
    </row>
    <row r="56" spans="1:4" ht="15.75">
      <c r="A56" s="58" t="s">
        <v>90</v>
      </c>
      <c r="B56" s="42" t="s">
        <v>205</v>
      </c>
      <c r="C56" s="77" t="s">
        <v>81</v>
      </c>
      <c r="D56" s="79" t="s">
        <v>206</v>
      </c>
    </row>
    <row r="57" spans="1:4" ht="15.75">
      <c r="A57" s="58" t="s">
        <v>92</v>
      </c>
      <c r="B57" s="42" t="s">
        <v>207</v>
      </c>
      <c r="C57" s="77" t="s">
        <v>81</v>
      </c>
      <c r="D57" s="102" t="s">
        <v>208</v>
      </c>
    </row>
    <row r="58" spans="1:4" ht="31.5">
      <c r="A58" s="58" t="s">
        <v>94</v>
      </c>
      <c r="B58" s="81" t="s">
        <v>209</v>
      </c>
      <c r="C58" s="77" t="s">
        <v>81</v>
      </c>
      <c r="D58" s="82" t="s">
        <v>48</v>
      </c>
    </row>
    <row r="59" spans="1:4" ht="15.75">
      <c r="A59" s="58" t="s">
        <v>96</v>
      </c>
      <c r="B59" s="42" t="s">
        <v>210</v>
      </c>
      <c r="C59" s="83" t="s">
        <v>81</v>
      </c>
      <c r="D59" s="103">
        <v>42186</v>
      </c>
    </row>
    <row r="60" spans="1:4" ht="15.75">
      <c r="A60" s="58" t="s">
        <v>98</v>
      </c>
      <c r="B60" s="64" t="s">
        <v>211</v>
      </c>
      <c r="C60" s="101" t="s">
        <v>212</v>
      </c>
      <c r="D60" s="80">
        <v>9.85</v>
      </c>
    </row>
    <row r="61" spans="1:4" ht="32.25" thickBot="1">
      <c r="A61" s="104">
        <v>11</v>
      </c>
      <c r="B61" s="90" t="s">
        <v>220</v>
      </c>
      <c r="C61" s="105" t="s">
        <v>81</v>
      </c>
      <c r="D61" s="92" t="s">
        <v>46</v>
      </c>
    </row>
    <row r="63" ht="13.5" thickBot="1"/>
    <row r="64" spans="1:4" ht="16.5" thickBot="1">
      <c r="A64" s="93" t="s">
        <v>496</v>
      </c>
      <c r="B64" s="94" t="s">
        <v>77</v>
      </c>
      <c r="C64" s="94" t="s">
        <v>147</v>
      </c>
      <c r="D64" s="95" t="s">
        <v>79</v>
      </c>
    </row>
    <row r="65" spans="1:4" ht="15.75">
      <c r="A65" s="96" t="s">
        <v>340</v>
      </c>
      <c r="B65" s="97" t="s">
        <v>80</v>
      </c>
      <c r="C65" s="98" t="s">
        <v>81</v>
      </c>
      <c r="D65" s="106"/>
    </row>
    <row r="66" spans="1:4" ht="15.75">
      <c r="A66" s="58" t="s">
        <v>341</v>
      </c>
      <c r="B66" s="42" t="s">
        <v>199</v>
      </c>
      <c r="C66" s="77" t="s">
        <v>81</v>
      </c>
      <c r="D66" s="107" t="s">
        <v>50</v>
      </c>
    </row>
    <row r="67" spans="1:4" ht="15.75">
      <c r="A67" s="58" t="s">
        <v>343</v>
      </c>
      <c r="B67" s="42" t="s">
        <v>201</v>
      </c>
      <c r="C67" s="77" t="s">
        <v>81</v>
      </c>
      <c r="D67" s="79" t="s">
        <v>202</v>
      </c>
    </row>
    <row r="68" spans="1:4" ht="15.75">
      <c r="A68" s="58" t="s">
        <v>344</v>
      </c>
      <c r="B68" s="42" t="s">
        <v>14</v>
      </c>
      <c r="C68" s="77" t="s">
        <v>81</v>
      </c>
      <c r="D68" s="79" t="s">
        <v>21</v>
      </c>
    </row>
    <row r="69" spans="1:4" ht="15.75">
      <c r="A69" s="58" t="s">
        <v>89</v>
      </c>
      <c r="B69" s="42" t="s">
        <v>203</v>
      </c>
      <c r="C69" s="64" t="s">
        <v>204</v>
      </c>
      <c r="D69" s="80">
        <v>1530.46</v>
      </c>
    </row>
    <row r="70" spans="1:4" ht="15.75">
      <c r="A70" s="58" t="s">
        <v>90</v>
      </c>
      <c r="B70" s="42" t="s">
        <v>205</v>
      </c>
      <c r="C70" s="77" t="s">
        <v>81</v>
      </c>
      <c r="D70" s="79" t="s">
        <v>221</v>
      </c>
    </row>
    <row r="71" spans="1:4" ht="15.75">
      <c r="A71" s="58" t="s">
        <v>92</v>
      </c>
      <c r="B71" s="42" t="s">
        <v>207</v>
      </c>
      <c r="C71" s="77" t="s">
        <v>81</v>
      </c>
      <c r="D71" s="102" t="s">
        <v>222</v>
      </c>
    </row>
    <row r="72" spans="1:4" ht="31.5">
      <c r="A72" s="58" t="s">
        <v>94</v>
      </c>
      <c r="B72" s="81" t="s">
        <v>209</v>
      </c>
      <c r="C72" s="77" t="s">
        <v>81</v>
      </c>
      <c r="D72" s="82" t="s">
        <v>53</v>
      </c>
    </row>
    <row r="73" spans="1:4" ht="15.75">
      <c r="A73" s="58" t="s">
        <v>96</v>
      </c>
      <c r="B73" s="42" t="s">
        <v>210</v>
      </c>
      <c r="C73" s="83" t="s">
        <v>81</v>
      </c>
      <c r="D73" s="103">
        <v>42005</v>
      </c>
    </row>
    <row r="74" spans="1:4" ht="15.75">
      <c r="A74" s="58" t="s">
        <v>98</v>
      </c>
      <c r="B74" s="64" t="s">
        <v>56</v>
      </c>
      <c r="C74" s="85" t="s">
        <v>223</v>
      </c>
      <c r="D74" s="108">
        <v>0.03553</v>
      </c>
    </row>
    <row r="75" spans="1:4" ht="15.75">
      <c r="A75" s="58" t="s">
        <v>224</v>
      </c>
      <c r="B75" s="64" t="s">
        <v>58</v>
      </c>
      <c r="C75" s="85" t="s">
        <v>223</v>
      </c>
      <c r="D75" s="109">
        <v>0.03113</v>
      </c>
    </row>
    <row r="76" spans="1:4" ht="15.75">
      <c r="A76" s="58" t="s">
        <v>225</v>
      </c>
      <c r="B76" s="64" t="s">
        <v>59</v>
      </c>
      <c r="C76" s="85" t="s">
        <v>223</v>
      </c>
      <c r="D76" s="109">
        <v>0.02673</v>
      </c>
    </row>
    <row r="77" spans="1:4" ht="31.5">
      <c r="A77" s="86">
        <v>11</v>
      </c>
      <c r="B77" s="81" t="s">
        <v>220</v>
      </c>
      <c r="C77" s="87" t="s">
        <v>81</v>
      </c>
      <c r="D77" s="110" t="s">
        <v>54</v>
      </c>
    </row>
    <row r="78" spans="1:4" ht="15.75">
      <c r="A78" s="58" t="s">
        <v>226</v>
      </c>
      <c r="B78" s="64" t="s">
        <v>60</v>
      </c>
      <c r="C78" s="85" t="s">
        <v>223</v>
      </c>
      <c r="D78" s="111">
        <v>0.02794</v>
      </c>
    </row>
    <row r="79" spans="1:4" ht="32.25" thickBot="1">
      <c r="A79" s="104" t="s">
        <v>227</v>
      </c>
      <c r="B79" s="90" t="s">
        <v>220</v>
      </c>
      <c r="C79" s="105" t="s">
        <v>81</v>
      </c>
      <c r="D79" s="112" t="s">
        <v>46</v>
      </c>
    </row>
    <row r="81" ht="13.5" thickBot="1"/>
    <row r="82" spans="1:4" ht="16.5" thickBot="1">
      <c r="A82" s="93" t="s">
        <v>496</v>
      </c>
      <c r="B82" s="94" t="s">
        <v>77</v>
      </c>
      <c r="C82" s="94" t="s">
        <v>147</v>
      </c>
      <c r="D82" s="95" t="s">
        <v>79</v>
      </c>
    </row>
    <row r="83" spans="1:4" ht="15.75">
      <c r="A83" s="96" t="s">
        <v>340</v>
      </c>
      <c r="B83" s="97" t="s">
        <v>80</v>
      </c>
      <c r="C83" s="98" t="s">
        <v>81</v>
      </c>
      <c r="D83" s="106"/>
    </row>
    <row r="84" spans="1:4" ht="15.75">
      <c r="A84" s="58" t="s">
        <v>341</v>
      </c>
      <c r="B84" s="42" t="s">
        <v>199</v>
      </c>
      <c r="C84" s="77" t="s">
        <v>81</v>
      </c>
      <c r="D84" s="107" t="s">
        <v>50</v>
      </c>
    </row>
    <row r="85" spans="1:4" ht="15.75">
      <c r="A85" s="58" t="s">
        <v>343</v>
      </c>
      <c r="B85" s="42" t="s">
        <v>201</v>
      </c>
      <c r="C85" s="77" t="s">
        <v>81</v>
      </c>
      <c r="D85" s="79" t="s">
        <v>202</v>
      </c>
    </row>
    <row r="86" spans="1:4" ht="15.75">
      <c r="A86" s="58" t="s">
        <v>344</v>
      </c>
      <c r="B86" s="42" t="s">
        <v>14</v>
      </c>
      <c r="C86" s="77" t="s">
        <v>81</v>
      </c>
      <c r="D86" s="79" t="s">
        <v>21</v>
      </c>
    </row>
    <row r="87" spans="1:4" ht="15.75">
      <c r="A87" s="58" t="s">
        <v>89</v>
      </c>
      <c r="B87" s="42" t="s">
        <v>203</v>
      </c>
      <c r="C87" s="64" t="s">
        <v>204</v>
      </c>
      <c r="D87" s="80">
        <v>1681.5</v>
      </c>
    </row>
    <row r="88" spans="1:4" ht="15.75">
      <c r="A88" s="58" t="s">
        <v>90</v>
      </c>
      <c r="B88" s="42" t="s">
        <v>205</v>
      </c>
      <c r="C88" s="77" t="s">
        <v>81</v>
      </c>
      <c r="D88" s="79" t="s">
        <v>221</v>
      </c>
    </row>
    <row r="89" spans="1:4" ht="15.75">
      <c r="A89" s="58" t="s">
        <v>92</v>
      </c>
      <c r="B89" s="42" t="s">
        <v>207</v>
      </c>
      <c r="C89" s="77" t="s">
        <v>81</v>
      </c>
      <c r="D89" s="102" t="s">
        <v>222</v>
      </c>
    </row>
    <row r="90" spans="1:4" ht="31.5">
      <c r="A90" s="58" t="s">
        <v>94</v>
      </c>
      <c r="B90" s="81" t="s">
        <v>209</v>
      </c>
      <c r="C90" s="77" t="s">
        <v>81</v>
      </c>
      <c r="D90" s="82" t="s">
        <v>53</v>
      </c>
    </row>
    <row r="91" spans="1:4" ht="15.75">
      <c r="A91" s="58" t="s">
        <v>96</v>
      </c>
      <c r="B91" s="42" t="s">
        <v>210</v>
      </c>
      <c r="C91" s="83" t="s">
        <v>81</v>
      </c>
      <c r="D91" s="103">
        <v>42186</v>
      </c>
    </row>
    <row r="92" spans="1:4" ht="15.75">
      <c r="A92" s="58" t="s">
        <v>98</v>
      </c>
      <c r="B92" s="64" t="s">
        <v>56</v>
      </c>
      <c r="C92" s="85" t="s">
        <v>223</v>
      </c>
      <c r="D92" s="108">
        <v>0.03876</v>
      </c>
    </row>
    <row r="93" spans="1:4" ht="15.75">
      <c r="A93" s="58" t="s">
        <v>224</v>
      </c>
      <c r="B93" s="64" t="s">
        <v>58</v>
      </c>
      <c r="C93" s="85" t="s">
        <v>223</v>
      </c>
      <c r="D93" s="109">
        <v>0.03396</v>
      </c>
    </row>
    <row r="94" spans="1:4" ht="15.75">
      <c r="A94" s="58" t="s">
        <v>225</v>
      </c>
      <c r="B94" s="64" t="s">
        <v>59</v>
      </c>
      <c r="C94" s="85" t="s">
        <v>223</v>
      </c>
      <c r="D94" s="109">
        <v>0.02916</v>
      </c>
    </row>
    <row r="95" spans="1:4" ht="31.5">
      <c r="A95" s="86">
        <v>11</v>
      </c>
      <c r="B95" s="81" t="s">
        <v>220</v>
      </c>
      <c r="C95" s="87" t="s">
        <v>81</v>
      </c>
      <c r="D95" s="110" t="s">
        <v>54</v>
      </c>
    </row>
    <row r="96" spans="1:4" ht="15.75">
      <c r="A96" s="58" t="s">
        <v>226</v>
      </c>
      <c r="B96" s="64" t="s">
        <v>60</v>
      </c>
      <c r="C96" s="85" t="s">
        <v>223</v>
      </c>
      <c r="D96" s="111">
        <v>0.03048</v>
      </c>
    </row>
    <row r="97" spans="1:4" ht="32.25" thickBot="1">
      <c r="A97" s="104" t="s">
        <v>227</v>
      </c>
      <c r="B97" s="90" t="s">
        <v>220</v>
      </c>
      <c r="C97" s="105" t="s">
        <v>81</v>
      </c>
      <c r="D97" s="112" t="s">
        <v>46</v>
      </c>
    </row>
    <row r="99" ht="13.5" thickBot="1"/>
    <row r="100" spans="1:4" ht="16.5" thickBot="1">
      <c r="A100" s="93" t="s">
        <v>496</v>
      </c>
      <c r="B100" s="94" t="s">
        <v>77</v>
      </c>
      <c r="C100" s="94" t="s">
        <v>147</v>
      </c>
      <c r="D100" s="95" t="s">
        <v>79</v>
      </c>
    </row>
    <row r="101" spans="1:4" ht="15.75">
      <c r="A101" s="96" t="s">
        <v>340</v>
      </c>
      <c r="B101" s="97" t="s">
        <v>80</v>
      </c>
      <c r="C101" s="98" t="s">
        <v>81</v>
      </c>
      <c r="D101" s="106"/>
    </row>
    <row r="102" spans="1:4" ht="15.75">
      <c r="A102" s="58" t="s">
        <v>341</v>
      </c>
      <c r="B102" s="42" t="s">
        <v>199</v>
      </c>
      <c r="C102" s="77" t="s">
        <v>81</v>
      </c>
      <c r="D102" s="107" t="s">
        <v>228</v>
      </c>
    </row>
    <row r="103" spans="1:4" ht="15.75">
      <c r="A103" s="58" t="s">
        <v>343</v>
      </c>
      <c r="B103" s="42" t="s">
        <v>201</v>
      </c>
      <c r="C103" s="77" t="s">
        <v>81</v>
      </c>
      <c r="D103" s="79" t="s">
        <v>202</v>
      </c>
    </row>
    <row r="104" spans="1:4" ht="15.75">
      <c r="A104" s="58" t="s">
        <v>344</v>
      </c>
      <c r="B104" s="42" t="s">
        <v>14</v>
      </c>
      <c r="C104" s="77" t="s">
        <v>81</v>
      </c>
      <c r="D104" s="79" t="s">
        <v>21</v>
      </c>
    </row>
    <row r="105" spans="1:4" ht="15.75">
      <c r="A105" s="58" t="s">
        <v>89</v>
      </c>
      <c r="B105" s="42" t="s">
        <v>203</v>
      </c>
      <c r="C105" s="64" t="s">
        <v>204</v>
      </c>
      <c r="D105" s="80">
        <v>1530.46</v>
      </c>
    </row>
    <row r="106" spans="1:4" ht="15.75">
      <c r="A106" s="58" t="s">
        <v>90</v>
      </c>
      <c r="B106" s="42" t="s">
        <v>205</v>
      </c>
      <c r="C106" s="77" t="s">
        <v>81</v>
      </c>
      <c r="D106" s="79" t="s">
        <v>221</v>
      </c>
    </row>
    <row r="107" spans="1:4" ht="15.75">
      <c r="A107" s="58" t="s">
        <v>92</v>
      </c>
      <c r="B107" s="42" t="s">
        <v>207</v>
      </c>
      <c r="C107" s="77" t="s">
        <v>81</v>
      </c>
      <c r="D107" s="102" t="s">
        <v>222</v>
      </c>
    </row>
    <row r="108" spans="1:4" ht="31.5">
      <c r="A108" s="58" t="s">
        <v>94</v>
      </c>
      <c r="B108" s="81" t="s">
        <v>209</v>
      </c>
      <c r="C108" s="77" t="s">
        <v>81</v>
      </c>
      <c r="D108" s="82" t="s">
        <v>55</v>
      </c>
    </row>
    <row r="109" spans="1:4" ht="15.75">
      <c r="A109" s="58" t="s">
        <v>96</v>
      </c>
      <c r="B109" s="42" t="s">
        <v>210</v>
      </c>
      <c r="C109" s="83" t="s">
        <v>81</v>
      </c>
      <c r="D109" s="103">
        <v>42005</v>
      </c>
    </row>
    <row r="110" spans="1:4" ht="15.75">
      <c r="A110" s="58" t="s">
        <v>98</v>
      </c>
      <c r="B110" s="64" t="s">
        <v>229</v>
      </c>
      <c r="C110" s="113" t="s">
        <v>230</v>
      </c>
      <c r="D110" s="108">
        <v>3.846</v>
      </c>
    </row>
    <row r="111" spans="1:4" ht="32.25" thickBot="1">
      <c r="A111" s="104">
        <v>11</v>
      </c>
      <c r="B111" s="90" t="s">
        <v>220</v>
      </c>
      <c r="C111" s="105" t="s">
        <v>81</v>
      </c>
      <c r="D111" s="92" t="s">
        <v>231</v>
      </c>
    </row>
    <row r="113" ht="13.5" thickBot="1"/>
    <row r="114" spans="1:4" ht="16.5" thickBot="1">
      <c r="A114" s="93" t="s">
        <v>496</v>
      </c>
      <c r="B114" s="94" t="s">
        <v>77</v>
      </c>
      <c r="C114" s="94" t="s">
        <v>147</v>
      </c>
      <c r="D114" s="95" t="s">
        <v>79</v>
      </c>
    </row>
    <row r="115" spans="1:4" ht="15.75">
      <c r="A115" s="96" t="s">
        <v>340</v>
      </c>
      <c r="B115" s="97" t="s">
        <v>80</v>
      </c>
      <c r="C115" s="98" t="s">
        <v>81</v>
      </c>
      <c r="D115" s="106"/>
    </row>
    <row r="116" spans="1:4" ht="15.75">
      <c r="A116" s="58" t="s">
        <v>341</v>
      </c>
      <c r="B116" s="42" t="s">
        <v>199</v>
      </c>
      <c r="C116" s="77" t="s">
        <v>81</v>
      </c>
      <c r="D116" s="107" t="s">
        <v>228</v>
      </c>
    </row>
    <row r="117" spans="1:4" ht="15.75">
      <c r="A117" s="58" t="s">
        <v>343</v>
      </c>
      <c r="B117" s="42" t="s">
        <v>201</v>
      </c>
      <c r="C117" s="77" t="s">
        <v>81</v>
      </c>
      <c r="D117" s="79" t="s">
        <v>202</v>
      </c>
    </row>
    <row r="118" spans="1:4" ht="15.75">
      <c r="A118" s="58" t="s">
        <v>344</v>
      </c>
      <c r="B118" s="42" t="s">
        <v>14</v>
      </c>
      <c r="C118" s="77" t="s">
        <v>81</v>
      </c>
      <c r="D118" s="79" t="s">
        <v>21</v>
      </c>
    </row>
    <row r="119" spans="1:4" ht="15.75">
      <c r="A119" s="58" t="s">
        <v>89</v>
      </c>
      <c r="B119" s="42" t="s">
        <v>203</v>
      </c>
      <c r="C119" s="64" t="s">
        <v>204</v>
      </c>
      <c r="D119" s="80">
        <v>1681.5</v>
      </c>
    </row>
    <row r="120" spans="1:4" ht="15.75">
      <c r="A120" s="58" t="s">
        <v>90</v>
      </c>
      <c r="B120" s="42" t="s">
        <v>205</v>
      </c>
      <c r="C120" s="77" t="s">
        <v>81</v>
      </c>
      <c r="D120" s="79" t="s">
        <v>221</v>
      </c>
    </row>
    <row r="121" spans="1:4" ht="15.75">
      <c r="A121" s="58" t="s">
        <v>92</v>
      </c>
      <c r="B121" s="42" t="s">
        <v>207</v>
      </c>
      <c r="C121" s="77" t="s">
        <v>81</v>
      </c>
      <c r="D121" s="102" t="s">
        <v>222</v>
      </c>
    </row>
    <row r="122" spans="1:4" ht="31.5">
      <c r="A122" s="58" t="s">
        <v>94</v>
      </c>
      <c r="B122" s="81" t="s">
        <v>209</v>
      </c>
      <c r="C122" s="77" t="s">
        <v>81</v>
      </c>
      <c r="D122" s="82" t="s">
        <v>55</v>
      </c>
    </row>
    <row r="123" spans="1:4" ht="15.75">
      <c r="A123" s="58" t="s">
        <v>96</v>
      </c>
      <c r="B123" s="42" t="s">
        <v>210</v>
      </c>
      <c r="C123" s="83" t="s">
        <v>81</v>
      </c>
      <c r="D123" s="103">
        <v>42186</v>
      </c>
    </row>
    <row r="124" spans="1:4" ht="15.75">
      <c r="A124" s="58" t="s">
        <v>98</v>
      </c>
      <c r="B124" s="64" t="s">
        <v>229</v>
      </c>
      <c r="C124" s="113" t="s">
        <v>230</v>
      </c>
      <c r="D124" s="108">
        <v>4.195</v>
      </c>
    </row>
    <row r="125" spans="1:4" ht="32.25" thickBot="1">
      <c r="A125" s="104">
        <v>11</v>
      </c>
      <c r="B125" s="90" t="s">
        <v>220</v>
      </c>
      <c r="C125" s="105" t="s">
        <v>81</v>
      </c>
      <c r="D125" s="92" t="s">
        <v>231</v>
      </c>
    </row>
    <row r="127" ht="13.5" thickBot="1"/>
    <row r="128" spans="1:4" ht="16.5" thickBot="1">
      <c r="A128" s="93" t="s">
        <v>496</v>
      </c>
      <c r="B128" s="94" t="s">
        <v>77</v>
      </c>
      <c r="C128" s="94" t="s">
        <v>147</v>
      </c>
      <c r="D128" s="95" t="s">
        <v>79</v>
      </c>
    </row>
    <row r="129" spans="1:4" ht="15.75">
      <c r="A129" s="96" t="s">
        <v>340</v>
      </c>
      <c r="B129" s="97" t="s">
        <v>80</v>
      </c>
      <c r="C129" s="98" t="s">
        <v>81</v>
      </c>
      <c r="D129" s="99"/>
    </row>
    <row r="130" spans="1:4" ht="15.75">
      <c r="A130" s="58" t="s">
        <v>341</v>
      </c>
      <c r="B130" s="42" t="s">
        <v>199</v>
      </c>
      <c r="C130" s="36" t="s">
        <v>81</v>
      </c>
      <c r="D130" s="107" t="s">
        <v>69</v>
      </c>
    </row>
    <row r="131" spans="1:4" ht="25.5">
      <c r="A131" s="58" t="s">
        <v>343</v>
      </c>
      <c r="B131" s="42" t="s">
        <v>201</v>
      </c>
      <c r="C131" s="36" t="s">
        <v>81</v>
      </c>
      <c r="D131" s="114" t="s">
        <v>232</v>
      </c>
    </row>
    <row r="132" spans="1:4" ht="15.75">
      <c r="A132" s="58" t="s">
        <v>344</v>
      </c>
      <c r="B132" s="42" t="s">
        <v>14</v>
      </c>
      <c r="C132" s="36" t="s">
        <v>81</v>
      </c>
      <c r="D132" s="79" t="s">
        <v>35</v>
      </c>
    </row>
    <row r="133" spans="1:4" ht="25.5">
      <c r="A133" s="58" t="s">
        <v>89</v>
      </c>
      <c r="B133" s="81" t="s">
        <v>233</v>
      </c>
      <c r="C133" s="42" t="s">
        <v>204</v>
      </c>
      <c r="D133" s="80">
        <v>2.8</v>
      </c>
    </row>
    <row r="134" spans="1:4" ht="15.75">
      <c r="A134" s="58" t="s">
        <v>234</v>
      </c>
      <c r="B134" s="81" t="s">
        <v>235</v>
      </c>
      <c r="C134" s="42" t="s">
        <v>204</v>
      </c>
      <c r="D134" s="80">
        <v>3.5</v>
      </c>
    </row>
    <row r="135" spans="1:4" ht="15.75">
      <c r="A135" s="58" t="s">
        <v>90</v>
      </c>
      <c r="B135" s="42" t="s">
        <v>205</v>
      </c>
      <c r="C135" s="36" t="s">
        <v>81</v>
      </c>
      <c r="D135" s="79" t="s">
        <v>236</v>
      </c>
    </row>
    <row r="136" spans="1:4" ht="15.75">
      <c r="A136" s="58" t="s">
        <v>92</v>
      </c>
      <c r="B136" s="42" t="s">
        <v>207</v>
      </c>
      <c r="C136" s="36" t="s">
        <v>81</v>
      </c>
      <c r="D136" s="79" t="s">
        <v>237</v>
      </c>
    </row>
    <row r="137" spans="1:4" ht="31.5">
      <c r="A137" s="58" t="s">
        <v>94</v>
      </c>
      <c r="B137" s="81" t="s">
        <v>209</v>
      </c>
      <c r="C137" s="36" t="s">
        <v>81</v>
      </c>
      <c r="D137" s="82" t="s">
        <v>238</v>
      </c>
    </row>
    <row r="138" spans="1:4" ht="15.75">
      <c r="A138" s="58" t="s">
        <v>96</v>
      </c>
      <c r="B138" s="42" t="s">
        <v>210</v>
      </c>
      <c r="C138" s="36" t="s">
        <v>81</v>
      </c>
      <c r="D138" s="84">
        <v>42005</v>
      </c>
    </row>
    <row r="139" spans="1:4" ht="25.5">
      <c r="A139" s="115">
        <v>10</v>
      </c>
      <c r="B139" s="81" t="s">
        <v>239</v>
      </c>
      <c r="C139" s="36" t="s">
        <v>240</v>
      </c>
      <c r="D139" s="111">
        <v>2.5</v>
      </c>
    </row>
    <row r="140" spans="1:4" ht="32.25" customHeight="1">
      <c r="A140" s="115" t="s">
        <v>241</v>
      </c>
      <c r="B140" s="81" t="s">
        <v>242</v>
      </c>
      <c r="C140" s="36" t="s">
        <v>240</v>
      </c>
      <c r="D140" s="111">
        <v>4.5</v>
      </c>
    </row>
    <row r="141" spans="1:4" ht="28.5" customHeight="1">
      <c r="A141" s="86" t="s">
        <v>243</v>
      </c>
      <c r="B141" s="81" t="s">
        <v>220</v>
      </c>
      <c r="C141" s="36"/>
      <c r="D141" s="82" t="s">
        <v>244</v>
      </c>
    </row>
    <row r="142" spans="1:4" ht="28.5" customHeight="1" thickBot="1">
      <c r="A142" s="104" t="s">
        <v>245</v>
      </c>
      <c r="B142" s="90" t="s">
        <v>220</v>
      </c>
      <c r="C142" s="116"/>
      <c r="D142" s="92" t="s">
        <v>246</v>
      </c>
    </row>
    <row r="144" ht="13.5" thickBot="1"/>
    <row r="145" spans="1:4" ht="16.5" thickBot="1">
      <c r="A145" s="93" t="s">
        <v>496</v>
      </c>
      <c r="B145" s="94" t="s">
        <v>77</v>
      </c>
      <c r="C145" s="94" t="s">
        <v>147</v>
      </c>
      <c r="D145" s="95" t="s">
        <v>79</v>
      </c>
    </row>
    <row r="146" spans="1:4" ht="15.75">
      <c r="A146" s="55" t="s">
        <v>340</v>
      </c>
      <c r="B146" s="56" t="s">
        <v>80</v>
      </c>
      <c r="C146" s="117" t="s">
        <v>81</v>
      </c>
      <c r="D146" s="118"/>
    </row>
    <row r="147" spans="1:4" ht="15.75">
      <c r="A147" s="58" t="s">
        <v>341</v>
      </c>
      <c r="B147" s="42" t="s">
        <v>199</v>
      </c>
      <c r="C147" s="77" t="s">
        <v>81</v>
      </c>
      <c r="D147" s="107" t="s">
        <v>69</v>
      </c>
    </row>
    <row r="148" spans="1:4" ht="25.5">
      <c r="A148" s="58" t="s">
        <v>343</v>
      </c>
      <c r="B148" s="42" t="s">
        <v>201</v>
      </c>
      <c r="C148" s="77" t="s">
        <v>81</v>
      </c>
      <c r="D148" s="114" t="s">
        <v>232</v>
      </c>
    </row>
    <row r="149" spans="1:4" ht="15.75">
      <c r="A149" s="58" t="s">
        <v>344</v>
      </c>
      <c r="B149" s="42" t="s">
        <v>14</v>
      </c>
      <c r="C149" s="77" t="s">
        <v>81</v>
      </c>
      <c r="D149" s="79" t="s">
        <v>35</v>
      </c>
    </row>
    <row r="150" spans="1:4" ht="25.5">
      <c r="A150" s="58" t="s">
        <v>89</v>
      </c>
      <c r="B150" s="81" t="s">
        <v>233</v>
      </c>
      <c r="C150" s="64" t="s">
        <v>204</v>
      </c>
      <c r="D150" s="80">
        <v>3.06</v>
      </c>
    </row>
    <row r="151" spans="1:4" ht="15.75">
      <c r="A151" s="58" t="s">
        <v>234</v>
      </c>
      <c r="B151" s="81" t="s">
        <v>235</v>
      </c>
      <c r="C151" s="64" t="s">
        <v>204</v>
      </c>
      <c r="D151" s="80">
        <v>3.83</v>
      </c>
    </row>
    <row r="152" spans="1:4" ht="15.75">
      <c r="A152" s="58" t="s">
        <v>90</v>
      </c>
      <c r="B152" s="42" t="s">
        <v>205</v>
      </c>
      <c r="C152" s="77" t="s">
        <v>81</v>
      </c>
      <c r="D152" s="79" t="s">
        <v>236</v>
      </c>
    </row>
    <row r="153" spans="1:4" ht="15.75">
      <c r="A153" s="58" t="s">
        <v>92</v>
      </c>
      <c r="B153" s="42" t="s">
        <v>207</v>
      </c>
      <c r="C153" s="77" t="s">
        <v>81</v>
      </c>
      <c r="D153" s="102" t="s">
        <v>237</v>
      </c>
    </row>
    <row r="154" spans="1:4" ht="31.5">
      <c r="A154" s="58" t="s">
        <v>94</v>
      </c>
      <c r="B154" s="81" t="s">
        <v>209</v>
      </c>
      <c r="C154" s="77" t="s">
        <v>81</v>
      </c>
      <c r="D154" s="82" t="s">
        <v>238</v>
      </c>
    </row>
    <row r="155" spans="1:4" ht="15.75">
      <c r="A155" s="58" t="s">
        <v>96</v>
      </c>
      <c r="B155" s="42" t="s">
        <v>210</v>
      </c>
      <c r="C155" s="83" t="s">
        <v>81</v>
      </c>
      <c r="D155" s="119">
        <v>42186</v>
      </c>
    </row>
    <row r="156" spans="1:4" ht="25.5">
      <c r="A156" s="115">
        <v>10</v>
      </c>
      <c r="B156" s="81" t="s">
        <v>239</v>
      </c>
      <c r="C156" s="36" t="s">
        <v>240</v>
      </c>
      <c r="D156" s="111">
        <v>2.5</v>
      </c>
    </row>
    <row r="157" spans="1:4" ht="32.25" customHeight="1">
      <c r="A157" s="115" t="s">
        <v>241</v>
      </c>
      <c r="B157" s="81" t="s">
        <v>242</v>
      </c>
      <c r="C157" s="36" t="s">
        <v>240</v>
      </c>
      <c r="D157" s="111">
        <v>4.5</v>
      </c>
    </row>
    <row r="158" spans="1:4" ht="28.5" customHeight="1">
      <c r="A158" s="86">
        <v>11</v>
      </c>
      <c r="B158" s="81" t="s">
        <v>220</v>
      </c>
      <c r="C158" s="36"/>
      <c r="D158" s="82" t="s">
        <v>244</v>
      </c>
    </row>
    <row r="159" spans="1:4" s="120" customFormat="1" ht="32.25" thickBot="1">
      <c r="A159" s="104" t="s">
        <v>245</v>
      </c>
      <c r="B159" s="90" t="s">
        <v>220</v>
      </c>
      <c r="C159" s="116"/>
      <c r="D159" s="92" t="s">
        <v>246</v>
      </c>
    </row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197</v>
      </c>
      <c r="B1" s="4"/>
      <c r="C1" s="4"/>
      <c r="D1" s="4"/>
    </row>
    <row r="2" spans="1:4" ht="14.25">
      <c r="A2" s="71" t="s">
        <v>198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17" t="s">
        <v>508</v>
      </c>
    </row>
    <row r="5" ht="13.5" thickBot="1"/>
    <row r="6" spans="1:4" ht="16.5" thickBot="1">
      <c r="A6" s="93" t="s">
        <v>496</v>
      </c>
      <c r="B6" s="94" t="s">
        <v>77</v>
      </c>
      <c r="C6" s="94" t="s">
        <v>147</v>
      </c>
      <c r="D6" s="95" t="s">
        <v>79</v>
      </c>
    </row>
    <row r="7" spans="1:4" ht="16.5" thickBot="1">
      <c r="A7" s="96" t="s">
        <v>340</v>
      </c>
      <c r="B7" s="97" t="s">
        <v>80</v>
      </c>
      <c r="C7" s="98" t="s">
        <v>81</v>
      </c>
      <c r="D7" s="99"/>
    </row>
    <row r="8" spans="1:4" ht="19.5">
      <c r="A8" s="58" t="s">
        <v>341</v>
      </c>
      <c r="B8" s="42" t="s">
        <v>199</v>
      </c>
      <c r="C8" s="36" t="s">
        <v>81</v>
      </c>
      <c r="D8" s="218" t="s">
        <v>509</v>
      </c>
    </row>
    <row r="9" spans="1:4" ht="15.75">
      <c r="A9" s="58" t="s">
        <v>343</v>
      </c>
      <c r="B9" s="42" t="s">
        <v>201</v>
      </c>
      <c r="C9" s="77" t="s">
        <v>81</v>
      </c>
      <c r="D9" s="79" t="s">
        <v>202</v>
      </c>
    </row>
    <row r="10" spans="1:4" ht="15.75">
      <c r="A10" s="58" t="s">
        <v>344</v>
      </c>
      <c r="B10" s="42" t="s">
        <v>14</v>
      </c>
      <c r="C10" s="77" t="s">
        <v>81</v>
      </c>
      <c r="D10" s="79" t="s">
        <v>18</v>
      </c>
    </row>
    <row r="11" spans="1:4" ht="15.75">
      <c r="A11" s="58" t="s">
        <v>89</v>
      </c>
      <c r="B11" s="42" t="s">
        <v>203</v>
      </c>
      <c r="C11" s="64" t="s">
        <v>204</v>
      </c>
      <c r="D11" s="80">
        <v>29.97</v>
      </c>
    </row>
    <row r="12" spans="1:4" ht="15.75">
      <c r="A12" s="58" t="s">
        <v>90</v>
      </c>
      <c r="B12" s="42" t="s">
        <v>205</v>
      </c>
      <c r="C12" s="77" t="s">
        <v>81</v>
      </c>
      <c r="D12" s="79" t="s">
        <v>510</v>
      </c>
    </row>
    <row r="13" spans="1:4" ht="15.75">
      <c r="A13" s="58" t="s">
        <v>92</v>
      </c>
      <c r="B13" s="42" t="s">
        <v>207</v>
      </c>
      <c r="C13" s="77" t="s">
        <v>81</v>
      </c>
      <c r="D13" s="79" t="s">
        <v>208</v>
      </c>
    </row>
    <row r="14" spans="1:4" ht="31.5">
      <c r="A14" s="58" t="s">
        <v>94</v>
      </c>
      <c r="B14" s="81" t="s">
        <v>209</v>
      </c>
      <c r="C14" s="77" t="s">
        <v>81</v>
      </c>
      <c r="D14" s="82" t="s">
        <v>511</v>
      </c>
    </row>
    <row r="15" spans="1:4" ht="15.75">
      <c r="A15" s="58" t="s">
        <v>96</v>
      </c>
      <c r="B15" s="42" t="s">
        <v>210</v>
      </c>
      <c r="C15" s="83" t="s">
        <v>81</v>
      </c>
      <c r="D15" s="219">
        <v>42370</v>
      </c>
    </row>
    <row r="16" spans="1:4" ht="15.75">
      <c r="A16" s="58" t="s">
        <v>98</v>
      </c>
      <c r="B16" s="64" t="s">
        <v>211</v>
      </c>
      <c r="C16" s="101" t="s">
        <v>512</v>
      </c>
      <c r="D16" s="220">
        <v>6.597</v>
      </c>
    </row>
    <row r="17" spans="1:4" ht="25.5">
      <c r="A17" s="86">
        <v>11</v>
      </c>
      <c r="B17" s="81" t="s">
        <v>213</v>
      </c>
      <c r="C17" s="87" t="s">
        <v>81</v>
      </c>
      <c r="D17" s="82" t="s">
        <v>46</v>
      </c>
    </row>
    <row r="18" spans="1:4" ht="15.75">
      <c r="A18" s="88" t="s">
        <v>214</v>
      </c>
      <c r="B18" s="42" t="s">
        <v>215</v>
      </c>
      <c r="C18" s="221" t="s">
        <v>513</v>
      </c>
      <c r="D18" s="89">
        <v>0.03</v>
      </c>
    </row>
    <row r="19" spans="1:4" ht="26.25" thickBot="1">
      <c r="A19" s="59" t="s">
        <v>217</v>
      </c>
      <c r="B19" s="90" t="s">
        <v>218</v>
      </c>
      <c r="C19" s="91" t="s">
        <v>81</v>
      </c>
      <c r="D19" s="92" t="s">
        <v>219</v>
      </c>
    </row>
    <row r="22" ht="13.5" thickBot="1"/>
    <row r="23" spans="1:4" ht="16.5" thickBot="1">
      <c r="A23" s="93" t="s">
        <v>496</v>
      </c>
      <c r="B23" s="94" t="s">
        <v>77</v>
      </c>
      <c r="C23" s="94" t="s">
        <v>147</v>
      </c>
      <c r="D23" s="95" t="s">
        <v>79</v>
      </c>
    </row>
    <row r="24" spans="1:4" ht="16.5" thickBot="1">
      <c r="A24" s="96" t="s">
        <v>340</v>
      </c>
      <c r="B24" s="97" t="s">
        <v>80</v>
      </c>
      <c r="C24" s="98" t="s">
        <v>81</v>
      </c>
      <c r="D24" s="99"/>
    </row>
    <row r="25" spans="1:4" ht="19.5">
      <c r="A25" s="58" t="s">
        <v>341</v>
      </c>
      <c r="B25" s="42" t="s">
        <v>199</v>
      </c>
      <c r="C25" s="36" t="s">
        <v>81</v>
      </c>
      <c r="D25" s="218" t="s">
        <v>19</v>
      </c>
    </row>
    <row r="26" spans="1:4" ht="15.75">
      <c r="A26" s="58" t="s">
        <v>343</v>
      </c>
      <c r="B26" s="42" t="s">
        <v>201</v>
      </c>
      <c r="C26" s="77" t="s">
        <v>81</v>
      </c>
      <c r="D26" s="79" t="s">
        <v>202</v>
      </c>
    </row>
    <row r="27" spans="1:4" ht="15.75">
      <c r="A27" s="58" t="s">
        <v>344</v>
      </c>
      <c r="B27" s="42" t="s">
        <v>14</v>
      </c>
      <c r="C27" s="77" t="s">
        <v>81</v>
      </c>
      <c r="D27" s="79" t="s">
        <v>18</v>
      </c>
    </row>
    <row r="28" spans="1:4" ht="15.75">
      <c r="A28" s="58" t="s">
        <v>89</v>
      </c>
      <c r="B28" s="42" t="s">
        <v>203</v>
      </c>
      <c r="C28" s="64" t="s">
        <v>204</v>
      </c>
      <c r="D28" s="80">
        <v>21.18</v>
      </c>
    </row>
    <row r="29" spans="1:4" ht="15.75">
      <c r="A29" s="58" t="s">
        <v>90</v>
      </c>
      <c r="B29" s="42" t="s">
        <v>205</v>
      </c>
      <c r="C29" s="77" t="s">
        <v>81</v>
      </c>
      <c r="D29" s="79" t="s">
        <v>510</v>
      </c>
    </row>
    <row r="30" spans="1:4" ht="15.75">
      <c r="A30" s="58" t="s">
        <v>92</v>
      </c>
      <c r="B30" s="42" t="s">
        <v>207</v>
      </c>
      <c r="C30" s="77" t="s">
        <v>81</v>
      </c>
      <c r="D30" s="102" t="s">
        <v>208</v>
      </c>
    </row>
    <row r="31" spans="1:4" ht="25.5">
      <c r="A31" s="58" t="s">
        <v>94</v>
      </c>
      <c r="B31" s="81" t="s">
        <v>209</v>
      </c>
      <c r="C31" s="77" t="s">
        <v>81</v>
      </c>
      <c r="D31" s="82" t="s">
        <v>48</v>
      </c>
    </row>
    <row r="32" spans="1:4" ht="15.75">
      <c r="A32" s="58" t="s">
        <v>96</v>
      </c>
      <c r="B32" s="42" t="s">
        <v>210</v>
      </c>
      <c r="C32" s="83" t="s">
        <v>81</v>
      </c>
      <c r="D32" s="219">
        <v>42370</v>
      </c>
    </row>
    <row r="33" spans="1:4" ht="15.75">
      <c r="A33" s="58" t="s">
        <v>98</v>
      </c>
      <c r="B33" s="64" t="s">
        <v>211</v>
      </c>
      <c r="C33" s="101" t="s">
        <v>514</v>
      </c>
      <c r="D33" s="80">
        <v>11.491</v>
      </c>
    </row>
    <row r="34" spans="1:4" ht="26.25" thickBot="1">
      <c r="A34" s="104">
        <v>11</v>
      </c>
      <c r="B34" s="90" t="s">
        <v>515</v>
      </c>
      <c r="C34" s="105" t="s">
        <v>81</v>
      </c>
      <c r="D34" s="92" t="s">
        <v>46</v>
      </c>
    </row>
    <row r="37" ht="13.5" thickBot="1"/>
    <row r="38" spans="1:4" ht="16.5" thickBot="1">
      <c r="A38" s="93" t="s">
        <v>496</v>
      </c>
      <c r="B38" s="94" t="s">
        <v>77</v>
      </c>
      <c r="C38" s="94" t="s">
        <v>147</v>
      </c>
      <c r="D38" s="95" t="s">
        <v>79</v>
      </c>
    </row>
    <row r="39" spans="1:4" ht="15.75">
      <c r="A39" s="96" t="s">
        <v>340</v>
      </c>
      <c r="B39" s="97" t="s">
        <v>80</v>
      </c>
      <c r="C39" s="98" t="s">
        <v>81</v>
      </c>
      <c r="D39" s="106"/>
    </row>
    <row r="40" spans="1:4" ht="18.75">
      <c r="A40" s="58" t="s">
        <v>341</v>
      </c>
      <c r="B40" s="42" t="s">
        <v>199</v>
      </c>
      <c r="C40" s="77" t="s">
        <v>81</v>
      </c>
      <c r="D40" s="222" t="s">
        <v>50</v>
      </c>
    </row>
    <row r="41" spans="1:4" ht="15.75">
      <c r="A41" s="58" t="s">
        <v>343</v>
      </c>
      <c r="B41" s="42" t="s">
        <v>201</v>
      </c>
      <c r="C41" s="77" t="s">
        <v>81</v>
      </c>
      <c r="D41" s="79" t="s">
        <v>202</v>
      </c>
    </row>
    <row r="42" spans="1:4" ht="15.75">
      <c r="A42" s="58" t="s">
        <v>344</v>
      </c>
      <c r="B42" s="42" t="s">
        <v>14</v>
      </c>
      <c r="C42" s="77" t="s">
        <v>81</v>
      </c>
      <c r="D42" s="79" t="s">
        <v>21</v>
      </c>
    </row>
    <row r="43" spans="1:4" ht="15.75">
      <c r="A43" s="58" t="s">
        <v>89</v>
      </c>
      <c r="B43" s="42" t="s">
        <v>203</v>
      </c>
      <c r="C43" s="64" t="s">
        <v>204</v>
      </c>
      <c r="D43" s="80">
        <v>1681.5</v>
      </c>
    </row>
    <row r="44" spans="1:4" ht="15.75">
      <c r="A44" s="58" t="s">
        <v>90</v>
      </c>
      <c r="B44" s="42" t="s">
        <v>205</v>
      </c>
      <c r="C44" s="77" t="s">
        <v>81</v>
      </c>
      <c r="D44" s="79" t="s">
        <v>516</v>
      </c>
    </row>
    <row r="45" spans="1:4" ht="15.75">
      <c r="A45" s="58" t="s">
        <v>92</v>
      </c>
      <c r="B45" s="42" t="s">
        <v>207</v>
      </c>
      <c r="C45" s="77" t="s">
        <v>81</v>
      </c>
      <c r="D45" s="102" t="s">
        <v>222</v>
      </c>
    </row>
    <row r="46" spans="1:4" ht="31.5">
      <c r="A46" s="58" t="s">
        <v>94</v>
      </c>
      <c r="B46" s="81" t="s">
        <v>209</v>
      </c>
      <c r="C46" s="77" t="s">
        <v>81</v>
      </c>
      <c r="D46" s="82" t="s">
        <v>53</v>
      </c>
    </row>
    <row r="47" spans="1:4" ht="15.75">
      <c r="A47" s="58" t="s">
        <v>96</v>
      </c>
      <c r="B47" s="42" t="s">
        <v>210</v>
      </c>
      <c r="C47" s="83" t="s">
        <v>81</v>
      </c>
      <c r="D47" s="219">
        <v>42370</v>
      </c>
    </row>
    <row r="48" spans="1:4" ht="15.75">
      <c r="A48" s="58" t="s">
        <v>98</v>
      </c>
      <c r="B48" s="64" t="s">
        <v>56</v>
      </c>
      <c r="C48" s="85" t="s">
        <v>517</v>
      </c>
      <c r="D48" s="108">
        <v>0.0323</v>
      </c>
    </row>
    <row r="49" spans="1:4" ht="15.75">
      <c r="A49" s="58" t="s">
        <v>224</v>
      </c>
      <c r="B49" s="64" t="s">
        <v>58</v>
      </c>
      <c r="C49" s="85" t="s">
        <v>517</v>
      </c>
      <c r="D49" s="109">
        <v>0.0283</v>
      </c>
    </row>
    <row r="50" spans="1:4" ht="15.75">
      <c r="A50" s="58" t="s">
        <v>225</v>
      </c>
      <c r="B50" s="64" t="s">
        <v>59</v>
      </c>
      <c r="C50" s="85" t="s">
        <v>517</v>
      </c>
      <c r="D50" s="109">
        <v>0.0243</v>
      </c>
    </row>
    <row r="51" spans="1:4" ht="15.75">
      <c r="A51" s="58" t="s">
        <v>226</v>
      </c>
      <c r="B51" s="64" t="s">
        <v>60</v>
      </c>
      <c r="C51" s="85" t="s">
        <v>517</v>
      </c>
      <c r="D51" s="111">
        <v>0.0254</v>
      </c>
    </row>
    <row r="52" spans="1:4" ht="25.5">
      <c r="A52" s="86">
        <v>11</v>
      </c>
      <c r="B52" s="81" t="s">
        <v>220</v>
      </c>
      <c r="C52" s="87" t="s">
        <v>81</v>
      </c>
      <c r="D52" s="110" t="s">
        <v>518</v>
      </c>
    </row>
    <row r="53" ht="15.75">
      <c r="B53" s="223" t="s">
        <v>541</v>
      </c>
    </row>
    <row r="55" ht="13.5" thickBot="1"/>
    <row r="56" spans="1:4" ht="16.5" thickBot="1">
      <c r="A56" s="93" t="s">
        <v>496</v>
      </c>
      <c r="B56" s="94" t="s">
        <v>77</v>
      </c>
      <c r="C56" s="94" t="s">
        <v>147</v>
      </c>
      <c r="D56" s="95" t="s">
        <v>79</v>
      </c>
    </row>
    <row r="57" spans="1:4" ht="15.75">
      <c r="A57" s="96" t="s">
        <v>340</v>
      </c>
      <c r="B57" s="97" t="s">
        <v>80</v>
      </c>
      <c r="C57" s="98" t="s">
        <v>81</v>
      </c>
      <c r="D57" s="106"/>
    </row>
    <row r="58" spans="1:4" ht="18.75">
      <c r="A58" s="58" t="s">
        <v>341</v>
      </c>
      <c r="B58" s="42" t="s">
        <v>199</v>
      </c>
      <c r="C58" s="77" t="s">
        <v>81</v>
      </c>
      <c r="D58" s="222" t="s">
        <v>228</v>
      </c>
    </row>
    <row r="59" spans="1:4" ht="15.75">
      <c r="A59" s="58" t="s">
        <v>343</v>
      </c>
      <c r="B59" s="42" t="s">
        <v>201</v>
      </c>
      <c r="C59" s="77" t="s">
        <v>81</v>
      </c>
      <c r="D59" s="79" t="s">
        <v>202</v>
      </c>
    </row>
    <row r="60" spans="1:4" ht="15.75">
      <c r="A60" s="58" t="s">
        <v>344</v>
      </c>
      <c r="B60" s="42" t="s">
        <v>14</v>
      </c>
      <c r="C60" s="77" t="s">
        <v>81</v>
      </c>
      <c r="D60" s="79" t="s">
        <v>21</v>
      </c>
    </row>
    <row r="61" spans="1:4" ht="15.75">
      <c r="A61" s="58" t="s">
        <v>89</v>
      </c>
      <c r="B61" s="42" t="s">
        <v>203</v>
      </c>
      <c r="C61" s="64" t="s">
        <v>204</v>
      </c>
      <c r="D61" s="80">
        <v>1681.5</v>
      </c>
    </row>
    <row r="62" spans="1:4" ht="15.75">
      <c r="A62" s="58" t="s">
        <v>90</v>
      </c>
      <c r="B62" s="42" t="s">
        <v>205</v>
      </c>
      <c r="C62" s="77" t="s">
        <v>81</v>
      </c>
      <c r="D62" s="79" t="s">
        <v>516</v>
      </c>
    </row>
    <row r="63" spans="1:4" ht="15.75">
      <c r="A63" s="58" t="s">
        <v>92</v>
      </c>
      <c r="B63" s="42" t="s">
        <v>207</v>
      </c>
      <c r="C63" s="77" t="s">
        <v>81</v>
      </c>
      <c r="D63" s="102" t="s">
        <v>222</v>
      </c>
    </row>
    <row r="64" spans="1:4" ht="25.5">
      <c r="A64" s="58" t="s">
        <v>94</v>
      </c>
      <c r="B64" s="81" t="s">
        <v>209</v>
      </c>
      <c r="C64" s="77" t="s">
        <v>81</v>
      </c>
      <c r="D64" s="82" t="s">
        <v>55</v>
      </c>
    </row>
    <row r="65" spans="1:4" ht="15.75">
      <c r="A65" s="58" t="s">
        <v>96</v>
      </c>
      <c r="B65" s="42" t="s">
        <v>210</v>
      </c>
      <c r="C65" s="83" t="s">
        <v>81</v>
      </c>
      <c r="D65" s="219">
        <v>42370</v>
      </c>
    </row>
    <row r="66" spans="1:4" ht="15.75">
      <c r="A66" s="58" t="s">
        <v>98</v>
      </c>
      <c r="B66" s="64" t="s">
        <v>229</v>
      </c>
      <c r="C66" s="113" t="s">
        <v>512</v>
      </c>
      <c r="D66" s="108">
        <v>4.894</v>
      </c>
    </row>
    <row r="67" spans="1:4" ht="26.25" thickBot="1">
      <c r="A67" s="104">
        <v>11</v>
      </c>
      <c r="B67" s="90" t="s">
        <v>515</v>
      </c>
      <c r="C67" s="105" t="s">
        <v>81</v>
      </c>
      <c r="D67" s="92" t="s">
        <v>46</v>
      </c>
    </row>
    <row r="70" ht="13.5" thickBot="1"/>
    <row r="71" spans="1:4" ht="16.5" thickBot="1">
      <c r="A71" s="93" t="s">
        <v>496</v>
      </c>
      <c r="B71" s="94" t="s">
        <v>77</v>
      </c>
      <c r="C71" s="94" t="s">
        <v>147</v>
      </c>
      <c r="D71" s="95" t="s">
        <v>79</v>
      </c>
    </row>
    <row r="72" spans="1:4" ht="15.75">
      <c r="A72" s="55" t="s">
        <v>340</v>
      </c>
      <c r="B72" s="56" t="s">
        <v>80</v>
      </c>
      <c r="C72" s="117" t="s">
        <v>81</v>
      </c>
      <c r="D72" s="118"/>
    </row>
    <row r="73" spans="1:4" ht="18.75">
      <c r="A73" s="58" t="s">
        <v>341</v>
      </c>
      <c r="B73" s="42" t="s">
        <v>199</v>
      </c>
      <c r="C73" s="77" t="s">
        <v>81</v>
      </c>
      <c r="D73" s="222" t="s">
        <v>69</v>
      </c>
    </row>
    <row r="74" spans="1:4" ht="15.75">
      <c r="A74" s="58" t="s">
        <v>343</v>
      </c>
      <c r="B74" s="42" t="s">
        <v>201</v>
      </c>
      <c r="C74" s="77" t="s">
        <v>81</v>
      </c>
      <c r="D74" s="114" t="s">
        <v>232</v>
      </c>
    </row>
    <row r="75" spans="1:4" ht="15.75">
      <c r="A75" s="58" t="s">
        <v>344</v>
      </c>
      <c r="B75" s="42" t="s">
        <v>14</v>
      </c>
      <c r="C75" s="77" t="s">
        <v>81</v>
      </c>
      <c r="D75" s="79" t="s">
        <v>519</v>
      </c>
    </row>
    <row r="76" spans="1:4" ht="25.5">
      <c r="A76" s="58" t="s">
        <v>89</v>
      </c>
      <c r="B76" s="81" t="s">
        <v>233</v>
      </c>
      <c r="C76" s="64" t="s">
        <v>204</v>
      </c>
      <c r="D76" s="80">
        <v>3.06</v>
      </c>
    </row>
    <row r="77" spans="1:4" ht="15.75">
      <c r="A77" s="58" t="s">
        <v>234</v>
      </c>
      <c r="B77" s="81" t="s">
        <v>235</v>
      </c>
      <c r="C77" s="64" t="s">
        <v>204</v>
      </c>
      <c r="D77" s="80">
        <v>3.83</v>
      </c>
    </row>
    <row r="78" spans="1:4" ht="15.75">
      <c r="A78" s="58" t="s">
        <v>90</v>
      </c>
      <c r="B78" s="42" t="s">
        <v>205</v>
      </c>
      <c r="C78" s="77" t="s">
        <v>81</v>
      </c>
      <c r="D78" s="79" t="s">
        <v>520</v>
      </c>
    </row>
    <row r="79" spans="1:4" ht="15.75">
      <c r="A79" s="58" t="s">
        <v>92</v>
      </c>
      <c r="B79" s="42" t="s">
        <v>207</v>
      </c>
      <c r="C79" s="77" t="s">
        <v>81</v>
      </c>
      <c r="D79" s="102" t="s">
        <v>237</v>
      </c>
    </row>
    <row r="80" spans="1:4" ht="25.5">
      <c r="A80" s="58" t="s">
        <v>94</v>
      </c>
      <c r="B80" s="81" t="s">
        <v>209</v>
      </c>
      <c r="C80" s="77" t="s">
        <v>81</v>
      </c>
      <c r="D80" s="82" t="s">
        <v>238</v>
      </c>
    </row>
    <row r="81" spans="1:4" ht="15.75">
      <c r="A81" s="58" t="s">
        <v>96</v>
      </c>
      <c r="B81" s="42" t="s">
        <v>210</v>
      </c>
      <c r="C81" s="83" t="s">
        <v>81</v>
      </c>
      <c r="D81" s="219">
        <v>42370</v>
      </c>
    </row>
    <row r="82" spans="1:4" ht="27.75" customHeight="1">
      <c r="A82" s="86">
        <v>10</v>
      </c>
      <c r="B82" s="42" t="s">
        <v>211</v>
      </c>
      <c r="C82" s="36" t="s">
        <v>521</v>
      </c>
      <c r="D82" s="224" t="s">
        <v>522</v>
      </c>
    </row>
    <row r="83" spans="1:4" ht="31.5">
      <c r="A83" s="115">
        <v>11</v>
      </c>
      <c r="B83" s="81" t="s">
        <v>239</v>
      </c>
      <c r="C83" s="34" t="s">
        <v>523</v>
      </c>
      <c r="D83" s="111">
        <v>2.5</v>
      </c>
    </row>
    <row r="84" spans="1:4" ht="32.25" customHeight="1">
      <c r="A84" s="115" t="s">
        <v>243</v>
      </c>
      <c r="B84" s="81" t="s">
        <v>524</v>
      </c>
      <c r="C84" s="34" t="s">
        <v>523</v>
      </c>
      <c r="D84" s="111">
        <v>4.5</v>
      </c>
    </row>
    <row r="85" spans="1:4" ht="28.5" customHeight="1">
      <c r="A85" s="86">
        <v>12</v>
      </c>
      <c r="B85" s="81" t="s">
        <v>220</v>
      </c>
      <c r="C85" s="36"/>
      <c r="D85" s="82" t="s">
        <v>244</v>
      </c>
    </row>
    <row r="86" spans="1:4" s="120" customFormat="1" ht="26.25" thickBot="1">
      <c r="A86" s="104" t="s">
        <v>525</v>
      </c>
      <c r="B86" s="90" t="s">
        <v>220</v>
      </c>
      <c r="C86" s="116"/>
      <c r="D86" s="92" t="s">
        <v>246</v>
      </c>
    </row>
    <row r="87" s="120" customFormat="1" ht="12.75"/>
    <row r="88" s="120" customFormat="1" ht="38.25">
      <c r="B88" s="225" t="s">
        <v>526</v>
      </c>
    </row>
    <row r="89" s="120" customFormat="1" ht="12.75"/>
    <row r="90" s="120" customFormat="1" ht="13.5" thickBot="1"/>
    <row r="91" spans="1:4" ht="16.5" thickBot="1">
      <c r="A91" s="93" t="s">
        <v>496</v>
      </c>
      <c r="B91" s="94" t="s">
        <v>77</v>
      </c>
      <c r="C91" s="94" t="s">
        <v>147</v>
      </c>
      <c r="D91" s="95" t="s">
        <v>79</v>
      </c>
    </row>
    <row r="92" spans="1:4" ht="16.5" thickBot="1">
      <c r="A92" s="96" t="s">
        <v>340</v>
      </c>
      <c r="B92" s="97" t="s">
        <v>80</v>
      </c>
      <c r="C92" s="98" t="s">
        <v>81</v>
      </c>
      <c r="D92" s="99"/>
    </row>
    <row r="93" spans="1:4" ht="19.5">
      <c r="A93" s="58" t="s">
        <v>341</v>
      </c>
      <c r="B93" s="42" t="s">
        <v>199</v>
      </c>
      <c r="C93" s="36" t="s">
        <v>81</v>
      </c>
      <c r="D93" s="218" t="s">
        <v>527</v>
      </c>
    </row>
    <row r="94" spans="1:4" ht="15.75">
      <c r="A94" s="58" t="s">
        <v>343</v>
      </c>
      <c r="B94" s="42" t="s">
        <v>201</v>
      </c>
      <c r="C94" s="77" t="s">
        <v>81</v>
      </c>
      <c r="D94" s="79" t="s">
        <v>528</v>
      </c>
    </row>
    <row r="95" spans="1:4" ht="15.75">
      <c r="A95" s="58" t="s">
        <v>344</v>
      </c>
      <c r="B95" s="42" t="s">
        <v>14</v>
      </c>
      <c r="C95" s="77" t="s">
        <v>81</v>
      </c>
      <c r="D95" s="79" t="s">
        <v>529</v>
      </c>
    </row>
    <row r="96" spans="1:4" ht="15.75">
      <c r="A96" s="58" t="s">
        <v>89</v>
      </c>
      <c r="B96" s="42" t="s">
        <v>203</v>
      </c>
      <c r="C96" s="64" t="s">
        <v>204</v>
      </c>
      <c r="D96" s="80">
        <v>5118</v>
      </c>
    </row>
    <row r="97" spans="1:4" ht="15.75">
      <c r="A97" s="58" t="s">
        <v>90</v>
      </c>
      <c r="B97" s="42" t="s">
        <v>205</v>
      </c>
      <c r="C97" s="77" t="s">
        <v>81</v>
      </c>
      <c r="D97" s="79" t="s">
        <v>530</v>
      </c>
    </row>
    <row r="98" spans="1:4" ht="15.75">
      <c r="A98" s="58" t="s">
        <v>92</v>
      </c>
      <c r="B98" s="42" t="s">
        <v>207</v>
      </c>
      <c r="C98" s="77" t="s">
        <v>81</v>
      </c>
      <c r="D98" s="102"/>
    </row>
    <row r="99" spans="1:4" ht="25.5">
      <c r="A99" s="58" t="s">
        <v>94</v>
      </c>
      <c r="B99" s="81" t="s">
        <v>209</v>
      </c>
      <c r="C99" s="77" t="s">
        <v>81</v>
      </c>
      <c r="D99" s="82" t="s">
        <v>531</v>
      </c>
    </row>
    <row r="100" spans="1:4" ht="15.75">
      <c r="A100" s="58" t="s">
        <v>96</v>
      </c>
      <c r="B100" s="42" t="s">
        <v>210</v>
      </c>
      <c r="C100" s="83" t="s">
        <v>81</v>
      </c>
      <c r="D100" s="219">
        <v>42370</v>
      </c>
    </row>
    <row r="101" spans="1:4" ht="15.75">
      <c r="A101" s="58" t="s">
        <v>98</v>
      </c>
      <c r="B101" s="64" t="s">
        <v>211</v>
      </c>
      <c r="C101" s="101" t="s">
        <v>514</v>
      </c>
      <c r="D101" s="80">
        <v>13</v>
      </c>
    </row>
    <row r="102" spans="1:4" ht="26.25" thickBot="1">
      <c r="A102" s="104">
        <v>11</v>
      </c>
      <c r="B102" s="90" t="s">
        <v>515</v>
      </c>
      <c r="C102" s="105" t="s">
        <v>81</v>
      </c>
      <c r="D102" s="92" t="s">
        <v>532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197</v>
      </c>
      <c r="B1" s="4"/>
      <c r="C1" s="4"/>
      <c r="D1" s="4"/>
    </row>
    <row r="2" spans="1:4" ht="14.25">
      <c r="A2" s="71" t="s">
        <v>198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17" t="s">
        <v>533</v>
      </c>
    </row>
    <row r="5" ht="13.5" thickBot="1"/>
    <row r="6" spans="1:4" ht="16.5" thickBot="1">
      <c r="A6" s="93" t="s">
        <v>496</v>
      </c>
      <c r="B6" s="94" t="s">
        <v>77</v>
      </c>
      <c r="C6" s="94" t="s">
        <v>147</v>
      </c>
      <c r="D6" s="95" t="s">
        <v>79</v>
      </c>
    </row>
    <row r="7" spans="1:4" ht="16.5" thickBot="1">
      <c r="A7" s="96" t="s">
        <v>340</v>
      </c>
      <c r="B7" s="97" t="s">
        <v>80</v>
      </c>
      <c r="C7" s="98" t="s">
        <v>81</v>
      </c>
      <c r="D7" s="99"/>
    </row>
    <row r="8" spans="1:4" ht="19.5">
      <c r="A8" s="58" t="s">
        <v>341</v>
      </c>
      <c r="B8" s="42" t="s">
        <v>199</v>
      </c>
      <c r="C8" s="36" t="s">
        <v>81</v>
      </c>
      <c r="D8" s="218" t="s">
        <v>509</v>
      </c>
    </row>
    <row r="9" spans="1:4" ht="15.75">
      <c r="A9" s="58" t="s">
        <v>343</v>
      </c>
      <c r="B9" s="42" t="s">
        <v>201</v>
      </c>
      <c r="C9" s="77" t="s">
        <v>81</v>
      </c>
      <c r="D9" s="79" t="s">
        <v>202</v>
      </c>
    </row>
    <row r="10" spans="1:4" ht="15.75">
      <c r="A10" s="58" t="s">
        <v>344</v>
      </c>
      <c r="B10" s="42" t="s">
        <v>14</v>
      </c>
      <c r="C10" s="77" t="s">
        <v>81</v>
      </c>
      <c r="D10" s="79" t="s">
        <v>18</v>
      </c>
    </row>
    <row r="11" spans="1:4" ht="15.75">
      <c r="A11" s="58" t="s">
        <v>89</v>
      </c>
      <c r="B11" s="42" t="s">
        <v>203</v>
      </c>
      <c r="C11" s="64" t="s">
        <v>204</v>
      </c>
      <c r="D11" s="226">
        <v>31.59</v>
      </c>
    </row>
    <row r="12" spans="1:4" ht="15.75">
      <c r="A12" s="58" t="s">
        <v>90</v>
      </c>
      <c r="B12" s="42" t="s">
        <v>205</v>
      </c>
      <c r="C12" s="77" t="s">
        <v>81</v>
      </c>
      <c r="D12" s="79" t="s">
        <v>510</v>
      </c>
    </row>
    <row r="13" spans="1:4" ht="15.75">
      <c r="A13" s="58" t="s">
        <v>92</v>
      </c>
      <c r="B13" s="42" t="s">
        <v>207</v>
      </c>
      <c r="C13" s="77" t="s">
        <v>81</v>
      </c>
      <c r="D13" s="79" t="s">
        <v>208</v>
      </c>
    </row>
    <row r="14" spans="1:4" ht="31.5">
      <c r="A14" s="58" t="s">
        <v>94</v>
      </c>
      <c r="B14" s="81" t="s">
        <v>209</v>
      </c>
      <c r="C14" s="77" t="s">
        <v>81</v>
      </c>
      <c r="D14" s="82" t="s">
        <v>511</v>
      </c>
    </row>
    <row r="15" spans="1:4" ht="15.75">
      <c r="A15" s="58" t="s">
        <v>96</v>
      </c>
      <c r="B15" s="42" t="s">
        <v>210</v>
      </c>
      <c r="C15" s="83" t="s">
        <v>81</v>
      </c>
      <c r="D15" s="219">
        <v>42552</v>
      </c>
    </row>
    <row r="16" spans="1:4" ht="15.75">
      <c r="A16" s="58" t="s">
        <v>98</v>
      </c>
      <c r="B16" s="64" t="s">
        <v>211</v>
      </c>
      <c r="C16" s="101" t="s">
        <v>512</v>
      </c>
      <c r="D16" s="220">
        <v>6.597</v>
      </c>
    </row>
    <row r="17" spans="1:4" ht="25.5">
      <c r="A17" s="86">
        <v>11</v>
      </c>
      <c r="B17" s="81" t="s">
        <v>213</v>
      </c>
      <c r="C17" s="87" t="s">
        <v>81</v>
      </c>
      <c r="D17" s="82" t="s">
        <v>46</v>
      </c>
    </row>
    <row r="18" spans="1:4" ht="15.75">
      <c r="A18" s="88" t="s">
        <v>214</v>
      </c>
      <c r="B18" s="42" t="s">
        <v>215</v>
      </c>
      <c r="C18" s="221" t="s">
        <v>513</v>
      </c>
      <c r="D18" s="89">
        <v>0.03</v>
      </c>
    </row>
    <row r="19" spans="1:4" ht="26.25" thickBot="1">
      <c r="A19" s="59" t="s">
        <v>217</v>
      </c>
      <c r="B19" s="90" t="s">
        <v>218</v>
      </c>
      <c r="C19" s="91" t="s">
        <v>81</v>
      </c>
      <c r="D19" s="92" t="s">
        <v>219</v>
      </c>
    </row>
    <row r="22" ht="13.5" thickBot="1"/>
    <row r="23" spans="1:4" ht="16.5" thickBot="1">
      <c r="A23" s="93" t="s">
        <v>496</v>
      </c>
      <c r="B23" s="94" t="s">
        <v>77</v>
      </c>
      <c r="C23" s="94" t="s">
        <v>147</v>
      </c>
      <c r="D23" s="95" t="s">
        <v>79</v>
      </c>
    </row>
    <row r="24" spans="1:4" ht="16.5" thickBot="1">
      <c r="A24" s="96" t="s">
        <v>340</v>
      </c>
      <c r="B24" s="97" t="s">
        <v>80</v>
      </c>
      <c r="C24" s="98" t="s">
        <v>81</v>
      </c>
      <c r="D24" s="99"/>
    </row>
    <row r="25" spans="1:4" ht="19.5">
      <c r="A25" s="58" t="s">
        <v>341</v>
      </c>
      <c r="B25" s="42" t="s">
        <v>199</v>
      </c>
      <c r="C25" s="36" t="s">
        <v>81</v>
      </c>
      <c r="D25" s="218" t="s">
        <v>19</v>
      </c>
    </row>
    <row r="26" spans="1:4" ht="15.75">
      <c r="A26" s="58" t="s">
        <v>343</v>
      </c>
      <c r="B26" s="42" t="s">
        <v>201</v>
      </c>
      <c r="C26" s="77" t="s">
        <v>81</v>
      </c>
      <c r="D26" s="79" t="s">
        <v>202</v>
      </c>
    </row>
    <row r="27" spans="1:4" ht="15.75">
      <c r="A27" s="58" t="s">
        <v>344</v>
      </c>
      <c r="B27" s="42" t="s">
        <v>14</v>
      </c>
      <c r="C27" s="77" t="s">
        <v>81</v>
      </c>
      <c r="D27" s="79" t="s">
        <v>18</v>
      </c>
    </row>
    <row r="28" spans="1:4" ht="15.75">
      <c r="A28" s="58" t="s">
        <v>89</v>
      </c>
      <c r="B28" s="42" t="s">
        <v>203</v>
      </c>
      <c r="C28" s="64" t="s">
        <v>204</v>
      </c>
      <c r="D28" s="226">
        <v>22.81</v>
      </c>
    </row>
    <row r="29" spans="1:4" ht="15.75">
      <c r="A29" s="58" t="s">
        <v>90</v>
      </c>
      <c r="B29" s="42" t="s">
        <v>205</v>
      </c>
      <c r="C29" s="77" t="s">
        <v>81</v>
      </c>
      <c r="D29" s="79" t="s">
        <v>510</v>
      </c>
    </row>
    <row r="30" spans="1:4" ht="15.75">
      <c r="A30" s="58" t="s">
        <v>92</v>
      </c>
      <c r="B30" s="42" t="s">
        <v>207</v>
      </c>
      <c r="C30" s="77" t="s">
        <v>81</v>
      </c>
      <c r="D30" s="102" t="s">
        <v>208</v>
      </c>
    </row>
    <row r="31" spans="1:4" ht="25.5">
      <c r="A31" s="58" t="s">
        <v>94</v>
      </c>
      <c r="B31" s="81" t="s">
        <v>209</v>
      </c>
      <c r="C31" s="77" t="s">
        <v>81</v>
      </c>
      <c r="D31" s="82" t="s">
        <v>48</v>
      </c>
    </row>
    <row r="32" spans="1:4" ht="15.75">
      <c r="A32" s="58" t="s">
        <v>96</v>
      </c>
      <c r="B32" s="42" t="s">
        <v>210</v>
      </c>
      <c r="C32" s="83" t="s">
        <v>81</v>
      </c>
      <c r="D32" s="219">
        <v>42552</v>
      </c>
    </row>
    <row r="33" spans="1:4" ht="15.75">
      <c r="A33" s="58" t="s">
        <v>98</v>
      </c>
      <c r="B33" s="64" t="s">
        <v>211</v>
      </c>
      <c r="C33" s="101" t="s">
        <v>514</v>
      </c>
      <c r="D33" s="80">
        <v>8.208</v>
      </c>
    </row>
    <row r="34" spans="1:4" ht="26.25" thickBot="1">
      <c r="A34" s="104">
        <v>11</v>
      </c>
      <c r="B34" s="90" t="s">
        <v>515</v>
      </c>
      <c r="C34" s="105" t="s">
        <v>81</v>
      </c>
      <c r="D34" s="92" t="s">
        <v>46</v>
      </c>
    </row>
    <row r="37" ht="13.5" thickBot="1"/>
    <row r="38" spans="1:4" ht="16.5" thickBot="1">
      <c r="A38" s="93" t="s">
        <v>496</v>
      </c>
      <c r="B38" s="94" t="s">
        <v>77</v>
      </c>
      <c r="C38" s="94" t="s">
        <v>147</v>
      </c>
      <c r="D38" s="95" t="s">
        <v>79</v>
      </c>
    </row>
    <row r="39" spans="1:4" ht="15.75">
      <c r="A39" s="96" t="s">
        <v>340</v>
      </c>
      <c r="B39" s="97" t="s">
        <v>80</v>
      </c>
      <c r="C39" s="98" t="s">
        <v>81</v>
      </c>
      <c r="D39" s="106"/>
    </row>
    <row r="40" spans="1:4" ht="18.75">
      <c r="A40" s="58" t="s">
        <v>341</v>
      </c>
      <c r="B40" s="42" t="s">
        <v>199</v>
      </c>
      <c r="C40" s="77" t="s">
        <v>81</v>
      </c>
      <c r="D40" s="222" t="s">
        <v>50</v>
      </c>
    </row>
    <row r="41" spans="1:4" ht="15.75">
      <c r="A41" s="58" t="s">
        <v>343</v>
      </c>
      <c r="B41" s="42" t="s">
        <v>201</v>
      </c>
      <c r="C41" s="77" t="s">
        <v>81</v>
      </c>
      <c r="D41" s="79" t="s">
        <v>202</v>
      </c>
    </row>
    <row r="42" spans="1:4" ht="15.75">
      <c r="A42" s="58" t="s">
        <v>344</v>
      </c>
      <c r="B42" s="42" t="s">
        <v>14</v>
      </c>
      <c r="C42" s="77" t="s">
        <v>81</v>
      </c>
      <c r="D42" s="79" t="s">
        <v>21</v>
      </c>
    </row>
    <row r="43" spans="1:4" ht="15.75">
      <c r="A43" s="58" t="s">
        <v>89</v>
      </c>
      <c r="B43" s="42" t="s">
        <v>203</v>
      </c>
      <c r="C43" s="64" t="s">
        <v>204</v>
      </c>
      <c r="D43" s="226">
        <v>1720.44</v>
      </c>
    </row>
    <row r="44" spans="1:4" ht="15.75">
      <c r="A44" s="58" t="s">
        <v>90</v>
      </c>
      <c r="B44" s="42" t="s">
        <v>205</v>
      </c>
      <c r="C44" s="77" t="s">
        <v>81</v>
      </c>
      <c r="D44" s="79" t="s">
        <v>516</v>
      </c>
    </row>
    <row r="45" spans="1:4" ht="15.75">
      <c r="A45" s="58" t="s">
        <v>92</v>
      </c>
      <c r="B45" s="42" t="s">
        <v>207</v>
      </c>
      <c r="C45" s="77" t="s">
        <v>81</v>
      </c>
      <c r="D45" s="102" t="s">
        <v>222</v>
      </c>
    </row>
    <row r="46" spans="1:4" ht="31.5">
      <c r="A46" s="58" t="s">
        <v>94</v>
      </c>
      <c r="B46" s="81" t="s">
        <v>209</v>
      </c>
      <c r="C46" s="77" t="s">
        <v>81</v>
      </c>
      <c r="D46" s="82" t="s">
        <v>53</v>
      </c>
    </row>
    <row r="47" spans="1:4" ht="15.75">
      <c r="A47" s="58" t="s">
        <v>96</v>
      </c>
      <c r="B47" s="42" t="s">
        <v>210</v>
      </c>
      <c r="C47" s="83" t="s">
        <v>81</v>
      </c>
      <c r="D47" s="219">
        <v>42552</v>
      </c>
    </row>
    <row r="48" spans="1:4" ht="15.75">
      <c r="A48" s="58" t="s">
        <v>98</v>
      </c>
      <c r="B48" s="64" t="s">
        <v>56</v>
      </c>
      <c r="C48" s="85" t="s">
        <v>517</v>
      </c>
      <c r="D48" s="108">
        <v>0.0323</v>
      </c>
    </row>
    <row r="49" spans="1:4" ht="15.75">
      <c r="A49" s="58" t="s">
        <v>224</v>
      </c>
      <c r="B49" s="64" t="s">
        <v>58</v>
      </c>
      <c r="C49" s="85" t="s">
        <v>517</v>
      </c>
      <c r="D49" s="109">
        <v>0.0283</v>
      </c>
    </row>
    <row r="50" spans="1:4" ht="15.75">
      <c r="A50" s="58" t="s">
        <v>225</v>
      </c>
      <c r="B50" s="64" t="s">
        <v>59</v>
      </c>
      <c r="C50" s="85" t="s">
        <v>517</v>
      </c>
      <c r="D50" s="109">
        <v>0.0243</v>
      </c>
    </row>
    <row r="51" spans="1:4" ht="15.75">
      <c r="A51" s="58" t="s">
        <v>226</v>
      </c>
      <c r="B51" s="64" t="s">
        <v>60</v>
      </c>
      <c r="C51" s="85" t="s">
        <v>517</v>
      </c>
      <c r="D51" s="111">
        <v>0.0254</v>
      </c>
    </row>
    <row r="52" spans="1:4" ht="25.5">
      <c r="A52" s="86">
        <v>11</v>
      </c>
      <c r="B52" s="81" t="s">
        <v>220</v>
      </c>
      <c r="C52" s="87" t="s">
        <v>81</v>
      </c>
      <c r="D52" s="110" t="s">
        <v>518</v>
      </c>
    </row>
    <row r="53" ht="15.75">
      <c r="B53" s="223" t="s">
        <v>541</v>
      </c>
    </row>
    <row r="55" ht="13.5" thickBot="1"/>
    <row r="56" spans="1:4" ht="16.5" thickBot="1">
      <c r="A56" s="93" t="s">
        <v>496</v>
      </c>
      <c r="B56" s="94" t="s">
        <v>77</v>
      </c>
      <c r="C56" s="94" t="s">
        <v>147</v>
      </c>
      <c r="D56" s="95" t="s">
        <v>79</v>
      </c>
    </row>
    <row r="57" spans="1:4" ht="15.75">
      <c r="A57" s="96" t="s">
        <v>340</v>
      </c>
      <c r="B57" s="97" t="s">
        <v>80</v>
      </c>
      <c r="C57" s="98" t="s">
        <v>81</v>
      </c>
      <c r="D57" s="106"/>
    </row>
    <row r="58" spans="1:4" ht="18.75">
      <c r="A58" s="58" t="s">
        <v>341</v>
      </c>
      <c r="B58" s="42" t="s">
        <v>199</v>
      </c>
      <c r="C58" s="77" t="s">
        <v>81</v>
      </c>
      <c r="D58" s="222" t="s">
        <v>228</v>
      </c>
    </row>
    <row r="59" spans="1:4" ht="15.75">
      <c r="A59" s="58" t="s">
        <v>343</v>
      </c>
      <c r="B59" s="42" t="s">
        <v>201</v>
      </c>
      <c r="C59" s="77" t="s">
        <v>81</v>
      </c>
      <c r="D59" s="79" t="s">
        <v>202</v>
      </c>
    </row>
    <row r="60" spans="1:4" ht="15.75">
      <c r="A60" s="58" t="s">
        <v>344</v>
      </c>
      <c r="B60" s="42" t="s">
        <v>14</v>
      </c>
      <c r="C60" s="77" t="s">
        <v>81</v>
      </c>
      <c r="D60" s="79" t="s">
        <v>21</v>
      </c>
    </row>
    <row r="61" spans="1:4" ht="15.75">
      <c r="A61" s="58" t="s">
        <v>89</v>
      </c>
      <c r="B61" s="42" t="s">
        <v>203</v>
      </c>
      <c r="C61" s="64" t="s">
        <v>534</v>
      </c>
      <c r="D61" s="226">
        <v>1720.44</v>
      </c>
    </row>
    <row r="62" spans="1:4" ht="15.75">
      <c r="A62" s="58" t="s">
        <v>90</v>
      </c>
      <c r="B62" s="42" t="s">
        <v>205</v>
      </c>
      <c r="C62" s="77" t="s">
        <v>81</v>
      </c>
      <c r="D62" s="79" t="s">
        <v>516</v>
      </c>
    </row>
    <row r="63" spans="1:4" ht="15.75">
      <c r="A63" s="58" t="s">
        <v>92</v>
      </c>
      <c r="B63" s="42" t="s">
        <v>207</v>
      </c>
      <c r="C63" s="77" t="s">
        <v>81</v>
      </c>
      <c r="D63" s="102" t="s">
        <v>222</v>
      </c>
    </row>
    <row r="64" spans="1:4" ht="25.5">
      <c r="A64" s="58" t="s">
        <v>94</v>
      </c>
      <c r="B64" s="81" t="s">
        <v>209</v>
      </c>
      <c r="C64" s="77" t="s">
        <v>81</v>
      </c>
      <c r="D64" s="82" t="s">
        <v>55</v>
      </c>
    </row>
    <row r="65" spans="1:4" ht="15.75">
      <c r="A65" s="58" t="s">
        <v>96</v>
      </c>
      <c r="B65" s="42" t="s">
        <v>210</v>
      </c>
      <c r="C65" s="83" t="s">
        <v>81</v>
      </c>
      <c r="D65" s="219">
        <v>42552</v>
      </c>
    </row>
    <row r="66" spans="1:4" ht="15.75">
      <c r="A66" s="58" t="s">
        <v>98</v>
      </c>
      <c r="B66" s="64" t="s">
        <v>229</v>
      </c>
      <c r="C66" s="113" t="s">
        <v>512</v>
      </c>
      <c r="D66" s="108">
        <v>3.496</v>
      </c>
    </row>
    <row r="67" spans="1:4" ht="26.25" thickBot="1">
      <c r="A67" s="104">
        <v>11</v>
      </c>
      <c r="B67" s="90" t="s">
        <v>515</v>
      </c>
      <c r="C67" s="105" t="s">
        <v>81</v>
      </c>
      <c r="D67" s="92" t="s">
        <v>46</v>
      </c>
    </row>
    <row r="70" ht="13.5" thickBot="1"/>
    <row r="71" spans="1:4" ht="16.5" thickBot="1">
      <c r="A71" s="93" t="s">
        <v>496</v>
      </c>
      <c r="B71" s="94" t="s">
        <v>77</v>
      </c>
      <c r="C71" s="94" t="s">
        <v>147</v>
      </c>
      <c r="D71" s="95" t="s">
        <v>79</v>
      </c>
    </row>
    <row r="72" spans="1:4" ht="15.75">
      <c r="A72" s="55" t="s">
        <v>340</v>
      </c>
      <c r="B72" s="56" t="s">
        <v>80</v>
      </c>
      <c r="C72" s="117" t="s">
        <v>81</v>
      </c>
      <c r="D72" s="118"/>
    </row>
    <row r="73" spans="1:4" ht="18.75">
      <c r="A73" s="58" t="s">
        <v>341</v>
      </c>
      <c r="B73" s="42" t="s">
        <v>199</v>
      </c>
      <c r="C73" s="77" t="s">
        <v>81</v>
      </c>
      <c r="D73" s="222" t="s">
        <v>69</v>
      </c>
    </row>
    <row r="74" spans="1:4" ht="15.75">
      <c r="A74" s="58" t="s">
        <v>343</v>
      </c>
      <c r="B74" s="42" t="s">
        <v>201</v>
      </c>
      <c r="C74" s="77" t="s">
        <v>81</v>
      </c>
      <c r="D74" s="114" t="s">
        <v>232</v>
      </c>
    </row>
    <row r="75" spans="1:4" ht="15.75">
      <c r="A75" s="58" t="s">
        <v>344</v>
      </c>
      <c r="B75" s="42" t="s">
        <v>14</v>
      </c>
      <c r="C75" s="77" t="s">
        <v>81</v>
      </c>
      <c r="D75" s="79" t="s">
        <v>519</v>
      </c>
    </row>
    <row r="76" spans="1:4" ht="25.5">
      <c r="A76" s="58" t="s">
        <v>89</v>
      </c>
      <c r="B76" s="81" t="s">
        <v>233</v>
      </c>
      <c r="C76" s="64" t="s">
        <v>204</v>
      </c>
      <c r="D76" s="226">
        <v>3.23</v>
      </c>
    </row>
    <row r="77" spans="1:4" ht="15.75">
      <c r="A77" s="58" t="s">
        <v>234</v>
      </c>
      <c r="B77" s="81" t="s">
        <v>235</v>
      </c>
      <c r="C77" s="64" t="s">
        <v>204</v>
      </c>
      <c r="D77" s="226">
        <v>4.05</v>
      </c>
    </row>
    <row r="78" spans="1:4" ht="15.75">
      <c r="A78" s="58" t="s">
        <v>90</v>
      </c>
      <c r="B78" s="42" t="s">
        <v>205</v>
      </c>
      <c r="C78" s="77" t="s">
        <v>81</v>
      </c>
      <c r="D78" s="79" t="s">
        <v>520</v>
      </c>
    </row>
    <row r="79" spans="1:4" ht="15.75">
      <c r="A79" s="58" t="s">
        <v>92</v>
      </c>
      <c r="B79" s="42" t="s">
        <v>207</v>
      </c>
      <c r="C79" s="77" t="s">
        <v>81</v>
      </c>
      <c r="D79" s="102" t="s">
        <v>237</v>
      </c>
    </row>
    <row r="80" spans="1:4" ht="25.5">
      <c r="A80" s="58" t="s">
        <v>94</v>
      </c>
      <c r="B80" s="81" t="s">
        <v>209</v>
      </c>
      <c r="C80" s="77" t="s">
        <v>81</v>
      </c>
      <c r="D80" s="82" t="s">
        <v>238</v>
      </c>
    </row>
    <row r="81" spans="1:4" ht="15.75">
      <c r="A81" s="58" t="s">
        <v>96</v>
      </c>
      <c r="B81" s="42" t="s">
        <v>210</v>
      </c>
      <c r="C81" s="83" t="s">
        <v>81</v>
      </c>
      <c r="D81" s="219">
        <v>42552</v>
      </c>
    </row>
    <row r="82" spans="1:4" ht="27.75" customHeight="1">
      <c r="A82" s="86">
        <v>10</v>
      </c>
      <c r="B82" s="42" t="s">
        <v>211</v>
      </c>
      <c r="C82" s="36" t="s">
        <v>521</v>
      </c>
      <c r="D82" s="224" t="s">
        <v>522</v>
      </c>
    </row>
    <row r="83" spans="1:4" ht="31.5">
      <c r="A83" s="115">
        <v>11</v>
      </c>
      <c r="B83" s="81" t="s">
        <v>239</v>
      </c>
      <c r="C83" s="34" t="s">
        <v>523</v>
      </c>
      <c r="D83" s="111">
        <v>2.5</v>
      </c>
    </row>
    <row r="84" spans="1:4" ht="32.25" customHeight="1">
      <c r="A84" s="115" t="s">
        <v>243</v>
      </c>
      <c r="B84" s="81" t="s">
        <v>524</v>
      </c>
      <c r="C84" s="34" t="s">
        <v>523</v>
      </c>
      <c r="D84" s="111">
        <v>4.5</v>
      </c>
    </row>
    <row r="85" spans="1:4" ht="28.5" customHeight="1">
      <c r="A85" s="86">
        <v>12</v>
      </c>
      <c r="B85" s="81" t="s">
        <v>220</v>
      </c>
      <c r="C85" s="36"/>
      <c r="D85" s="82" t="s">
        <v>244</v>
      </c>
    </row>
    <row r="86" spans="1:4" s="120" customFormat="1" ht="26.25" thickBot="1">
      <c r="A86" s="104" t="s">
        <v>525</v>
      </c>
      <c r="B86" s="90" t="s">
        <v>220</v>
      </c>
      <c r="C86" s="116"/>
      <c r="D86" s="92" t="s">
        <v>246</v>
      </c>
    </row>
    <row r="87" s="120" customFormat="1" ht="12.75"/>
    <row r="88" s="120" customFormat="1" ht="38.25">
      <c r="B88" s="225" t="s">
        <v>526</v>
      </c>
    </row>
    <row r="89" s="120" customFormat="1" ht="12.75"/>
    <row r="90" s="120" customFormat="1" ht="13.5" thickBot="1"/>
    <row r="91" spans="1:4" ht="16.5" thickBot="1">
      <c r="A91" s="93" t="s">
        <v>496</v>
      </c>
      <c r="B91" s="94" t="s">
        <v>77</v>
      </c>
      <c r="C91" s="94" t="s">
        <v>147</v>
      </c>
      <c r="D91" s="95" t="s">
        <v>79</v>
      </c>
    </row>
    <row r="92" spans="1:4" ht="16.5" thickBot="1">
      <c r="A92" s="96" t="s">
        <v>340</v>
      </c>
      <c r="B92" s="97" t="s">
        <v>80</v>
      </c>
      <c r="C92" s="98" t="s">
        <v>81</v>
      </c>
      <c r="D92" s="99"/>
    </row>
    <row r="93" spans="1:4" ht="19.5">
      <c r="A93" s="58" t="s">
        <v>341</v>
      </c>
      <c r="B93" s="42" t="s">
        <v>199</v>
      </c>
      <c r="C93" s="36" t="s">
        <v>81</v>
      </c>
      <c r="D93" s="218" t="s">
        <v>527</v>
      </c>
    </row>
    <row r="94" spans="1:4" ht="15.75">
      <c r="A94" s="58" t="s">
        <v>343</v>
      </c>
      <c r="B94" s="42" t="s">
        <v>201</v>
      </c>
      <c r="C94" s="77" t="s">
        <v>81</v>
      </c>
      <c r="D94" s="79" t="s">
        <v>528</v>
      </c>
    </row>
    <row r="95" spans="1:4" ht="15.75">
      <c r="A95" s="58"/>
      <c r="B95" s="42" t="s">
        <v>535</v>
      </c>
      <c r="C95" s="77" t="s">
        <v>536</v>
      </c>
      <c r="D95" s="227">
        <v>67.86</v>
      </c>
    </row>
    <row r="96" spans="1:4" ht="15.75">
      <c r="A96" s="58" t="s">
        <v>89</v>
      </c>
      <c r="B96" s="42" t="s">
        <v>537</v>
      </c>
      <c r="C96" s="64" t="s">
        <v>538</v>
      </c>
      <c r="D96" s="226">
        <v>5220</v>
      </c>
    </row>
    <row r="97" spans="1:4" ht="25.5">
      <c r="A97" s="58" t="s">
        <v>90</v>
      </c>
      <c r="B97" s="42" t="s">
        <v>205</v>
      </c>
      <c r="C97" s="77" t="s">
        <v>81</v>
      </c>
      <c r="D97" s="114" t="s">
        <v>539</v>
      </c>
    </row>
    <row r="98" spans="1:4" ht="15.75">
      <c r="A98" s="58" t="s">
        <v>92</v>
      </c>
      <c r="B98" s="42" t="s">
        <v>207</v>
      </c>
      <c r="C98" s="77" t="s">
        <v>81</v>
      </c>
      <c r="D98" s="102"/>
    </row>
    <row r="99" spans="1:4" ht="25.5">
      <c r="A99" s="58" t="s">
        <v>94</v>
      </c>
      <c r="B99" s="81" t="s">
        <v>209</v>
      </c>
      <c r="C99" s="77" t="s">
        <v>81</v>
      </c>
      <c r="D99" s="82" t="s">
        <v>531</v>
      </c>
    </row>
    <row r="100" spans="1:4" ht="15.75">
      <c r="A100" s="58" t="s">
        <v>96</v>
      </c>
      <c r="B100" s="42" t="s">
        <v>210</v>
      </c>
      <c r="C100" s="83" t="s">
        <v>81</v>
      </c>
      <c r="D100" s="219">
        <v>42552</v>
      </c>
    </row>
    <row r="101" spans="1:4" ht="15.75">
      <c r="A101" s="58" t="s">
        <v>98</v>
      </c>
      <c r="B101" s="64" t="s">
        <v>211</v>
      </c>
      <c r="C101" s="101" t="s">
        <v>514</v>
      </c>
      <c r="D101" s="80">
        <v>13</v>
      </c>
    </row>
    <row r="102" spans="1:4" ht="26.25" thickBot="1">
      <c r="A102" s="104">
        <v>11</v>
      </c>
      <c r="B102" s="90" t="s">
        <v>515</v>
      </c>
      <c r="C102" s="105" t="s">
        <v>81</v>
      </c>
      <c r="D102" s="92" t="s">
        <v>532</v>
      </c>
    </row>
    <row r="104" ht="12.75">
      <c r="B104" t="s">
        <v>540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197</v>
      </c>
      <c r="B1" s="4"/>
      <c r="C1" s="4"/>
      <c r="D1" s="4"/>
    </row>
    <row r="2" spans="1:4" ht="14.25">
      <c r="A2" s="71" t="s">
        <v>198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17" t="s">
        <v>22</v>
      </c>
    </row>
    <row r="5" ht="13.5" thickBot="1"/>
    <row r="6" spans="1:4" ht="16.5" thickBot="1">
      <c r="A6" s="93" t="s">
        <v>496</v>
      </c>
      <c r="B6" s="94" t="s">
        <v>77</v>
      </c>
      <c r="C6" s="94" t="s">
        <v>147</v>
      </c>
      <c r="D6" s="95" t="s">
        <v>79</v>
      </c>
    </row>
    <row r="7" spans="1:4" ht="16.5" thickBot="1">
      <c r="A7" s="96" t="s">
        <v>340</v>
      </c>
      <c r="B7" s="97" t="s">
        <v>80</v>
      </c>
      <c r="C7" s="98" t="s">
        <v>81</v>
      </c>
      <c r="D7" s="99"/>
    </row>
    <row r="8" spans="1:4" ht="19.5">
      <c r="A8" s="58" t="s">
        <v>341</v>
      </c>
      <c r="B8" s="42" t="s">
        <v>199</v>
      </c>
      <c r="C8" s="36" t="s">
        <v>81</v>
      </c>
      <c r="D8" s="218" t="s">
        <v>509</v>
      </c>
    </row>
    <row r="9" spans="1:4" ht="15.75">
      <c r="A9" s="58" t="s">
        <v>343</v>
      </c>
      <c r="B9" s="42" t="s">
        <v>201</v>
      </c>
      <c r="C9" s="77" t="s">
        <v>81</v>
      </c>
      <c r="D9" s="79" t="s">
        <v>202</v>
      </c>
    </row>
    <row r="10" spans="1:4" ht="15.75">
      <c r="A10" s="58" t="s">
        <v>344</v>
      </c>
      <c r="B10" s="42" t="s">
        <v>14</v>
      </c>
      <c r="C10" s="77" t="s">
        <v>81</v>
      </c>
      <c r="D10" s="79" t="s">
        <v>18</v>
      </c>
    </row>
    <row r="11" spans="1:4" ht="15.75">
      <c r="A11" s="58" t="s">
        <v>89</v>
      </c>
      <c r="B11" s="42" t="s">
        <v>203</v>
      </c>
      <c r="C11" s="64" t="s">
        <v>204</v>
      </c>
      <c r="D11" s="226">
        <v>35.55</v>
      </c>
    </row>
    <row r="12" spans="1:4" ht="15.75">
      <c r="A12" s="58" t="s">
        <v>90</v>
      </c>
      <c r="B12" s="42" t="s">
        <v>205</v>
      </c>
      <c r="C12" s="77" t="s">
        <v>81</v>
      </c>
      <c r="D12" s="79" t="s">
        <v>510</v>
      </c>
    </row>
    <row r="13" spans="1:4" ht="15.75">
      <c r="A13" s="58" t="s">
        <v>92</v>
      </c>
      <c r="B13" s="42" t="s">
        <v>207</v>
      </c>
      <c r="C13" s="77" t="s">
        <v>81</v>
      </c>
      <c r="D13" s="79" t="s">
        <v>208</v>
      </c>
    </row>
    <row r="14" spans="1:4" ht="31.5">
      <c r="A14" s="58" t="s">
        <v>94</v>
      </c>
      <c r="B14" s="81" t="s">
        <v>209</v>
      </c>
      <c r="C14" s="77" t="s">
        <v>81</v>
      </c>
      <c r="D14" s="82" t="s">
        <v>23</v>
      </c>
    </row>
    <row r="15" spans="1:4" ht="15.75">
      <c r="A15" s="58" t="s">
        <v>96</v>
      </c>
      <c r="B15" s="42" t="s">
        <v>210</v>
      </c>
      <c r="C15" s="83" t="s">
        <v>81</v>
      </c>
      <c r="D15" s="219">
        <v>42917</v>
      </c>
    </row>
    <row r="16" spans="1:4" ht="15.75">
      <c r="A16" s="58" t="s">
        <v>98</v>
      </c>
      <c r="B16" s="64" t="s">
        <v>211</v>
      </c>
      <c r="C16" s="101" t="s">
        <v>512</v>
      </c>
      <c r="D16" s="220">
        <v>8.208</v>
      </c>
    </row>
    <row r="17" spans="1:4" ht="31.5">
      <c r="A17" s="86">
        <v>11</v>
      </c>
      <c r="B17" s="81" t="s">
        <v>213</v>
      </c>
      <c r="C17" s="87" t="s">
        <v>81</v>
      </c>
      <c r="D17" s="82" t="s">
        <v>24</v>
      </c>
    </row>
    <row r="18" spans="1:4" ht="15.75">
      <c r="A18" s="88" t="s">
        <v>214</v>
      </c>
      <c r="B18" s="42" t="s">
        <v>215</v>
      </c>
      <c r="C18" s="221" t="s">
        <v>513</v>
      </c>
      <c r="D18" s="340">
        <v>0.029</v>
      </c>
    </row>
    <row r="19" spans="1:4" ht="26.25" thickBot="1">
      <c r="A19" s="59" t="s">
        <v>217</v>
      </c>
      <c r="B19" s="90" t="s">
        <v>218</v>
      </c>
      <c r="C19" s="91" t="s">
        <v>81</v>
      </c>
      <c r="D19" s="82" t="s">
        <v>25</v>
      </c>
    </row>
    <row r="22" ht="13.5" thickBot="1"/>
    <row r="23" spans="1:4" ht="16.5" thickBot="1">
      <c r="A23" s="93" t="s">
        <v>496</v>
      </c>
      <c r="B23" s="94" t="s">
        <v>77</v>
      </c>
      <c r="C23" s="94" t="s">
        <v>147</v>
      </c>
      <c r="D23" s="95" t="s">
        <v>79</v>
      </c>
    </row>
    <row r="24" spans="1:4" ht="16.5" thickBot="1">
      <c r="A24" s="96" t="s">
        <v>340</v>
      </c>
      <c r="B24" s="97" t="s">
        <v>80</v>
      </c>
      <c r="C24" s="98" t="s">
        <v>81</v>
      </c>
      <c r="D24" s="99"/>
    </row>
    <row r="25" spans="1:4" ht="19.5">
      <c r="A25" s="58" t="s">
        <v>341</v>
      </c>
      <c r="B25" s="42" t="s">
        <v>199</v>
      </c>
      <c r="C25" s="36" t="s">
        <v>81</v>
      </c>
      <c r="D25" s="218" t="s">
        <v>19</v>
      </c>
    </row>
    <row r="26" spans="1:4" ht="15.75">
      <c r="A26" s="58" t="s">
        <v>343</v>
      </c>
      <c r="B26" s="42" t="s">
        <v>201</v>
      </c>
      <c r="C26" s="77" t="s">
        <v>81</v>
      </c>
      <c r="D26" s="79" t="s">
        <v>202</v>
      </c>
    </row>
    <row r="27" spans="1:4" ht="15.75">
      <c r="A27" s="58" t="s">
        <v>344</v>
      </c>
      <c r="B27" s="42" t="s">
        <v>14</v>
      </c>
      <c r="C27" s="77" t="s">
        <v>81</v>
      </c>
      <c r="D27" s="79" t="s">
        <v>18</v>
      </c>
    </row>
    <row r="28" spans="1:4" ht="15.75">
      <c r="A28" s="58" t="s">
        <v>89</v>
      </c>
      <c r="B28" s="42" t="s">
        <v>203</v>
      </c>
      <c r="C28" s="64" t="s">
        <v>204</v>
      </c>
      <c r="D28" s="226">
        <v>24.19</v>
      </c>
    </row>
    <row r="29" spans="1:4" ht="15.75">
      <c r="A29" s="58" t="s">
        <v>90</v>
      </c>
      <c r="B29" s="42" t="s">
        <v>205</v>
      </c>
      <c r="C29" s="77" t="s">
        <v>81</v>
      </c>
      <c r="D29" s="79" t="s">
        <v>510</v>
      </c>
    </row>
    <row r="30" spans="1:4" ht="15.75">
      <c r="A30" s="58" t="s">
        <v>92</v>
      </c>
      <c r="B30" s="42" t="s">
        <v>207</v>
      </c>
      <c r="C30" s="77" t="s">
        <v>81</v>
      </c>
      <c r="D30" s="102" t="s">
        <v>208</v>
      </c>
    </row>
    <row r="31" spans="1:4" ht="31.5">
      <c r="A31" s="58" t="s">
        <v>94</v>
      </c>
      <c r="B31" s="81" t="s">
        <v>209</v>
      </c>
      <c r="C31" s="77" t="s">
        <v>81</v>
      </c>
      <c r="D31" s="82" t="s">
        <v>26</v>
      </c>
    </row>
    <row r="32" spans="1:4" ht="15.75">
      <c r="A32" s="58" t="s">
        <v>96</v>
      </c>
      <c r="B32" s="42" t="s">
        <v>210</v>
      </c>
      <c r="C32" s="83" t="s">
        <v>81</v>
      </c>
      <c r="D32" s="219">
        <v>42917</v>
      </c>
    </row>
    <row r="33" spans="1:4" ht="15.75">
      <c r="A33" s="58" t="s">
        <v>98</v>
      </c>
      <c r="B33" s="64" t="s">
        <v>211</v>
      </c>
      <c r="C33" s="101" t="s">
        <v>514</v>
      </c>
      <c r="D33" s="80">
        <v>8.208</v>
      </c>
    </row>
    <row r="34" spans="1:4" ht="26.25" thickBot="1">
      <c r="A34" s="104">
        <v>11</v>
      </c>
      <c r="B34" s="90" t="s">
        <v>515</v>
      </c>
      <c r="C34" s="105" t="s">
        <v>81</v>
      </c>
      <c r="D34" s="92" t="s">
        <v>46</v>
      </c>
    </row>
    <row r="37" ht="13.5" thickBot="1"/>
    <row r="38" spans="1:4" ht="16.5" thickBot="1">
      <c r="A38" s="93" t="s">
        <v>496</v>
      </c>
      <c r="B38" s="94" t="s">
        <v>77</v>
      </c>
      <c r="C38" s="94" t="s">
        <v>147</v>
      </c>
      <c r="D38" s="95" t="s">
        <v>79</v>
      </c>
    </row>
    <row r="39" spans="1:4" ht="15.75">
      <c r="A39" s="96" t="s">
        <v>340</v>
      </c>
      <c r="B39" s="97" t="s">
        <v>80</v>
      </c>
      <c r="C39" s="98" t="s">
        <v>81</v>
      </c>
      <c r="D39" s="106"/>
    </row>
    <row r="40" spans="1:4" ht="18.75">
      <c r="A40" s="58" t="s">
        <v>341</v>
      </c>
      <c r="B40" s="42" t="s">
        <v>199</v>
      </c>
      <c r="C40" s="77" t="s">
        <v>81</v>
      </c>
      <c r="D40" s="222" t="s">
        <v>50</v>
      </c>
    </row>
    <row r="41" spans="1:4" ht="15.75">
      <c r="A41" s="58" t="s">
        <v>343</v>
      </c>
      <c r="B41" s="42" t="s">
        <v>201</v>
      </c>
      <c r="C41" s="77" t="s">
        <v>81</v>
      </c>
      <c r="D41" s="79" t="s">
        <v>202</v>
      </c>
    </row>
    <row r="42" spans="1:4" ht="15.75">
      <c r="A42" s="58" t="s">
        <v>344</v>
      </c>
      <c r="B42" s="42" t="s">
        <v>14</v>
      </c>
      <c r="C42" s="77" t="s">
        <v>81</v>
      </c>
      <c r="D42" s="79" t="s">
        <v>21</v>
      </c>
    </row>
    <row r="43" spans="1:4" ht="15.75">
      <c r="A43" s="58" t="s">
        <v>89</v>
      </c>
      <c r="B43" s="42" t="s">
        <v>203</v>
      </c>
      <c r="C43" s="64" t="s">
        <v>204</v>
      </c>
      <c r="D43" s="226">
        <v>1788.88</v>
      </c>
    </row>
    <row r="44" spans="1:4" ht="15.75">
      <c r="A44" s="58" t="s">
        <v>90</v>
      </c>
      <c r="B44" s="42" t="s">
        <v>205</v>
      </c>
      <c r="C44" s="77" t="s">
        <v>81</v>
      </c>
      <c r="D44" s="79" t="s">
        <v>516</v>
      </c>
    </row>
    <row r="45" spans="1:4" ht="15.75">
      <c r="A45" s="58" t="s">
        <v>92</v>
      </c>
      <c r="B45" s="42" t="s">
        <v>207</v>
      </c>
      <c r="C45" s="77" t="s">
        <v>81</v>
      </c>
      <c r="D45" s="102" t="s">
        <v>222</v>
      </c>
    </row>
    <row r="46" spans="1:4" ht="31.5">
      <c r="A46" s="58" t="s">
        <v>94</v>
      </c>
      <c r="B46" s="81" t="s">
        <v>209</v>
      </c>
      <c r="C46" s="77" t="s">
        <v>81</v>
      </c>
      <c r="D46" s="82" t="s">
        <v>27</v>
      </c>
    </row>
    <row r="47" spans="1:4" ht="15.75">
      <c r="A47" s="58" t="s">
        <v>96</v>
      </c>
      <c r="B47" s="42" t="s">
        <v>210</v>
      </c>
      <c r="C47" s="83" t="s">
        <v>81</v>
      </c>
      <c r="D47" s="219">
        <v>42917</v>
      </c>
    </row>
    <row r="48" spans="1:4" ht="15.75">
      <c r="A48" s="58" t="s">
        <v>98</v>
      </c>
      <c r="B48" s="64" t="s">
        <v>56</v>
      </c>
      <c r="C48" s="85" t="s">
        <v>517</v>
      </c>
      <c r="D48" s="108">
        <v>0.0323</v>
      </c>
    </row>
    <row r="49" spans="1:4" ht="15.75">
      <c r="A49" s="58" t="s">
        <v>224</v>
      </c>
      <c r="B49" s="64" t="s">
        <v>58</v>
      </c>
      <c r="C49" s="85" t="s">
        <v>517</v>
      </c>
      <c r="D49" s="109">
        <v>0.0283</v>
      </c>
    </row>
    <row r="50" spans="1:4" ht="15.75">
      <c r="A50" s="58" t="s">
        <v>225</v>
      </c>
      <c r="B50" s="64" t="s">
        <v>59</v>
      </c>
      <c r="C50" s="85" t="s">
        <v>517</v>
      </c>
      <c r="D50" s="109">
        <v>0.0243</v>
      </c>
    </row>
    <row r="51" spans="1:4" ht="15.75">
      <c r="A51" s="58" t="s">
        <v>226</v>
      </c>
      <c r="B51" s="64" t="s">
        <v>60</v>
      </c>
      <c r="C51" s="85" t="s">
        <v>517</v>
      </c>
      <c r="D51" s="111">
        <v>0.0254</v>
      </c>
    </row>
    <row r="52" spans="1:4" ht="25.5">
      <c r="A52" s="86">
        <v>11</v>
      </c>
      <c r="B52" s="81" t="s">
        <v>220</v>
      </c>
      <c r="C52" s="87" t="s">
        <v>81</v>
      </c>
      <c r="D52" s="110" t="s">
        <v>518</v>
      </c>
    </row>
    <row r="53" ht="15.75">
      <c r="B53" s="223" t="s">
        <v>34</v>
      </c>
    </row>
    <row r="55" ht="13.5" thickBot="1"/>
    <row r="56" spans="1:4" ht="16.5" thickBot="1">
      <c r="A56" s="93" t="s">
        <v>496</v>
      </c>
      <c r="B56" s="94" t="s">
        <v>77</v>
      </c>
      <c r="C56" s="94" t="s">
        <v>147</v>
      </c>
      <c r="D56" s="95" t="s">
        <v>79</v>
      </c>
    </row>
    <row r="57" spans="1:4" ht="15.75">
      <c r="A57" s="96" t="s">
        <v>340</v>
      </c>
      <c r="B57" s="97" t="s">
        <v>80</v>
      </c>
      <c r="C57" s="98" t="s">
        <v>81</v>
      </c>
      <c r="D57" s="106"/>
    </row>
    <row r="58" spans="1:4" ht="18.75">
      <c r="A58" s="58" t="s">
        <v>341</v>
      </c>
      <c r="B58" s="42" t="s">
        <v>199</v>
      </c>
      <c r="C58" s="77" t="s">
        <v>81</v>
      </c>
      <c r="D58" s="222" t="s">
        <v>228</v>
      </c>
    </row>
    <row r="59" spans="1:4" ht="15.75">
      <c r="A59" s="58" t="s">
        <v>343</v>
      </c>
      <c r="B59" s="42" t="s">
        <v>201</v>
      </c>
      <c r="C59" s="77" t="s">
        <v>81</v>
      </c>
      <c r="D59" s="79" t="s">
        <v>202</v>
      </c>
    </row>
    <row r="60" spans="1:4" ht="15.75">
      <c r="A60" s="58" t="s">
        <v>344</v>
      </c>
      <c r="B60" s="42" t="s">
        <v>14</v>
      </c>
      <c r="C60" s="77" t="s">
        <v>81</v>
      </c>
      <c r="D60" s="79" t="s">
        <v>21</v>
      </c>
    </row>
    <row r="61" spans="1:4" ht="15.75">
      <c r="A61" s="58" t="s">
        <v>89</v>
      </c>
      <c r="B61" s="42" t="s">
        <v>203</v>
      </c>
      <c r="C61" s="64" t="s">
        <v>534</v>
      </c>
      <c r="D61" s="226">
        <v>1788.88</v>
      </c>
    </row>
    <row r="62" spans="1:4" ht="15.75">
      <c r="A62" s="58"/>
      <c r="B62" s="42" t="s">
        <v>28</v>
      </c>
      <c r="C62" s="64" t="s">
        <v>29</v>
      </c>
      <c r="D62" s="226">
        <v>95.31</v>
      </c>
    </row>
    <row r="63" spans="1:4" ht="15.75">
      <c r="A63" s="58" t="s">
        <v>90</v>
      </c>
      <c r="B63" s="42" t="s">
        <v>205</v>
      </c>
      <c r="C63" s="77" t="s">
        <v>81</v>
      </c>
      <c r="D63" s="79" t="s">
        <v>516</v>
      </c>
    </row>
    <row r="64" spans="1:4" ht="15.75">
      <c r="A64" s="58" t="s">
        <v>92</v>
      </c>
      <c r="B64" s="42" t="s">
        <v>207</v>
      </c>
      <c r="C64" s="77" t="s">
        <v>81</v>
      </c>
      <c r="D64" s="102" t="s">
        <v>222</v>
      </c>
    </row>
    <row r="65" spans="1:4" ht="31.5">
      <c r="A65" s="58" t="s">
        <v>94</v>
      </c>
      <c r="B65" s="81" t="s">
        <v>209</v>
      </c>
      <c r="C65" s="77" t="s">
        <v>81</v>
      </c>
      <c r="D65" s="82" t="s">
        <v>30</v>
      </c>
    </row>
    <row r="66" spans="1:4" ht="15.75">
      <c r="A66" s="58" t="s">
        <v>96</v>
      </c>
      <c r="B66" s="42" t="s">
        <v>210</v>
      </c>
      <c r="C66" s="83" t="s">
        <v>81</v>
      </c>
      <c r="D66" s="219">
        <v>42917</v>
      </c>
    </row>
    <row r="67" spans="1:4" ht="15.75">
      <c r="A67" s="58" t="s">
        <v>98</v>
      </c>
      <c r="B67" s="64" t="s">
        <v>229</v>
      </c>
      <c r="C67" s="113" t="s">
        <v>512</v>
      </c>
      <c r="D67" s="108">
        <v>3.496</v>
      </c>
    </row>
    <row r="68" spans="1:4" ht="26.25" thickBot="1">
      <c r="A68" s="104">
        <v>11</v>
      </c>
      <c r="B68" s="90" t="s">
        <v>515</v>
      </c>
      <c r="C68" s="105" t="s">
        <v>81</v>
      </c>
      <c r="D68" s="92" t="s">
        <v>46</v>
      </c>
    </row>
    <row r="71" ht="13.5" thickBot="1"/>
    <row r="72" spans="1:4" ht="16.5" thickBot="1">
      <c r="A72" s="93" t="s">
        <v>496</v>
      </c>
      <c r="B72" s="94" t="s">
        <v>77</v>
      </c>
      <c r="C72" s="94" t="s">
        <v>147</v>
      </c>
      <c r="D72" s="95" t="s">
        <v>79</v>
      </c>
    </row>
    <row r="73" spans="1:4" ht="15.75">
      <c r="A73" s="55" t="s">
        <v>340</v>
      </c>
      <c r="B73" s="56" t="s">
        <v>80</v>
      </c>
      <c r="C73" s="117" t="s">
        <v>81</v>
      </c>
      <c r="D73" s="118"/>
    </row>
    <row r="74" spans="1:4" ht="18.75">
      <c r="A74" s="58" t="s">
        <v>341</v>
      </c>
      <c r="B74" s="42" t="s">
        <v>199</v>
      </c>
      <c r="C74" s="77" t="s">
        <v>81</v>
      </c>
      <c r="D74" s="222" t="s">
        <v>69</v>
      </c>
    </row>
    <row r="75" spans="1:4" ht="15.75">
      <c r="A75" s="58" t="s">
        <v>343</v>
      </c>
      <c r="B75" s="42" t="s">
        <v>201</v>
      </c>
      <c r="C75" s="77" t="s">
        <v>81</v>
      </c>
      <c r="D75" s="114" t="s">
        <v>232</v>
      </c>
    </row>
    <row r="76" spans="1:4" ht="15.75">
      <c r="A76" s="58" t="s">
        <v>344</v>
      </c>
      <c r="B76" s="42" t="s">
        <v>14</v>
      </c>
      <c r="C76" s="77" t="s">
        <v>81</v>
      </c>
      <c r="D76" s="79" t="s">
        <v>519</v>
      </c>
    </row>
    <row r="77" spans="1:4" ht="25.5">
      <c r="A77" s="58" t="s">
        <v>89</v>
      </c>
      <c r="B77" s="81" t="s">
        <v>233</v>
      </c>
      <c r="C77" s="64" t="s">
        <v>204</v>
      </c>
      <c r="D77" s="226">
        <v>3.38</v>
      </c>
    </row>
    <row r="78" spans="1:4" ht="15.75">
      <c r="A78" s="58" t="s">
        <v>234</v>
      </c>
      <c r="B78" s="81" t="s">
        <v>235</v>
      </c>
      <c r="C78" s="64" t="s">
        <v>204</v>
      </c>
      <c r="D78" s="226">
        <v>4.25</v>
      </c>
    </row>
    <row r="79" spans="1:4" ht="15.75">
      <c r="A79" s="58" t="s">
        <v>90</v>
      </c>
      <c r="B79" s="42" t="s">
        <v>205</v>
      </c>
      <c r="C79" s="77" t="s">
        <v>81</v>
      </c>
      <c r="D79" s="79" t="s">
        <v>520</v>
      </c>
    </row>
    <row r="80" spans="1:4" ht="15.75">
      <c r="A80" s="58" t="s">
        <v>92</v>
      </c>
      <c r="B80" s="42" t="s">
        <v>207</v>
      </c>
      <c r="C80" s="77" t="s">
        <v>81</v>
      </c>
      <c r="D80" s="102" t="s">
        <v>237</v>
      </c>
    </row>
    <row r="81" spans="1:4" ht="25.5">
      <c r="A81" s="58" t="s">
        <v>94</v>
      </c>
      <c r="B81" s="81" t="s">
        <v>209</v>
      </c>
      <c r="C81" s="77" t="s">
        <v>81</v>
      </c>
      <c r="D81" s="82" t="s">
        <v>238</v>
      </c>
    </row>
    <row r="82" spans="1:4" ht="15.75">
      <c r="A82" s="58" t="s">
        <v>96</v>
      </c>
      <c r="B82" s="42" t="s">
        <v>210</v>
      </c>
      <c r="C82" s="83" t="s">
        <v>81</v>
      </c>
      <c r="D82" s="219">
        <v>42917</v>
      </c>
    </row>
    <row r="83" spans="1:4" ht="27.75" customHeight="1">
      <c r="A83" s="86">
        <v>10</v>
      </c>
      <c r="B83" s="42" t="s">
        <v>211</v>
      </c>
      <c r="C83" s="36" t="s">
        <v>521</v>
      </c>
      <c r="D83" s="224" t="s">
        <v>522</v>
      </c>
    </row>
    <row r="84" spans="1:4" ht="31.5">
      <c r="A84" s="115">
        <v>11</v>
      </c>
      <c r="B84" s="81" t="s">
        <v>239</v>
      </c>
      <c r="C84" s="34" t="s">
        <v>523</v>
      </c>
      <c r="D84" s="111">
        <v>0.6</v>
      </c>
    </row>
    <row r="85" spans="1:4" ht="32.25" customHeight="1">
      <c r="A85" s="115" t="s">
        <v>243</v>
      </c>
      <c r="B85" s="81" t="s">
        <v>524</v>
      </c>
      <c r="C85" s="34" t="s">
        <v>523</v>
      </c>
      <c r="D85" s="111">
        <v>1.3</v>
      </c>
    </row>
    <row r="86" spans="1:4" ht="30" customHeight="1">
      <c r="A86" s="86">
        <v>12</v>
      </c>
      <c r="B86" s="81" t="s">
        <v>220</v>
      </c>
      <c r="C86" s="36"/>
      <c r="D86" s="82" t="s">
        <v>31</v>
      </c>
    </row>
    <row r="87" spans="1:4" s="120" customFormat="1" ht="26.25" thickBot="1">
      <c r="A87" s="104" t="s">
        <v>525</v>
      </c>
      <c r="B87" s="90" t="s">
        <v>218</v>
      </c>
      <c r="C87" s="116"/>
      <c r="D87" s="82" t="s">
        <v>25</v>
      </c>
    </row>
    <row r="88" s="120" customFormat="1" ht="12.75"/>
    <row r="89" s="120" customFormat="1" ht="38.25">
      <c r="B89" s="225" t="s">
        <v>526</v>
      </c>
    </row>
    <row r="90" s="120" customFormat="1" ht="12.75"/>
    <row r="91" s="120" customFormat="1" ht="13.5" thickBot="1"/>
    <row r="92" spans="1:4" ht="16.5" thickBot="1">
      <c r="A92" s="93" t="s">
        <v>496</v>
      </c>
      <c r="B92" s="94" t="s">
        <v>77</v>
      </c>
      <c r="C92" s="94" t="s">
        <v>147</v>
      </c>
      <c r="D92" s="95" t="s">
        <v>79</v>
      </c>
    </row>
    <row r="93" spans="1:4" ht="16.5" thickBot="1">
      <c r="A93" s="96" t="s">
        <v>340</v>
      </c>
      <c r="B93" s="97" t="s">
        <v>80</v>
      </c>
      <c r="C93" s="98" t="s">
        <v>81</v>
      </c>
      <c r="D93" s="99"/>
    </row>
    <row r="94" spans="1:4" ht="19.5">
      <c r="A94" s="58" t="s">
        <v>341</v>
      </c>
      <c r="B94" s="42" t="s">
        <v>199</v>
      </c>
      <c r="C94" s="36" t="s">
        <v>81</v>
      </c>
      <c r="D94" s="218" t="s">
        <v>527</v>
      </c>
    </row>
    <row r="95" spans="1:4" ht="15.75">
      <c r="A95" s="58" t="s">
        <v>343</v>
      </c>
      <c r="B95" s="42" t="s">
        <v>201</v>
      </c>
      <c r="C95" s="77" t="s">
        <v>81</v>
      </c>
      <c r="D95" s="79" t="s">
        <v>528</v>
      </c>
    </row>
    <row r="96" spans="1:4" ht="15.75">
      <c r="A96" s="58"/>
      <c r="B96" s="42" t="s">
        <v>32</v>
      </c>
      <c r="C96" s="77" t="s">
        <v>536</v>
      </c>
      <c r="D96" s="227">
        <v>70.49</v>
      </c>
    </row>
    <row r="97" spans="1:4" ht="15.75">
      <c r="A97" s="58" t="s">
        <v>89</v>
      </c>
      <c r="B97" s="42" t="s">
        <v>537</v>
      </c>
      <c r="C97" s="64" t="s">
        <v>538</v>
      </c>
      <c r="D97" s="226">
        <v>5422</v>
      </c>
    </row>
    <row r="98" spans="1:4" ht="25.5">
      <c r="A98" s="58" t="s">
        <v>90</v>
      </c>
      <c r="B98" s="42" t="s">
        <v>205</v>
      </c>
      <c r="C98" s="77" t="s">
        <v>81</v>
      </c>
      <c r="D98" s="114" t="s">
        <v>539</v>
      </c>
    </row>
    <row r="99" spans="1:4" ht="15.75">
      <c r="A99" s="58" t="s">
        <v>92</v>
      </c>
      <c r="B99" s="42" t="s">
        <v>207</v>
      </c>
      <c r="C99" s="77" t="s">
        <v>81</v>
      </c>
      <c r="D99" s="102"/>
    </row>
    <row r="100" spans="1:4" ht="31.5">
      <c r="A100" s="58" t="s">
        <v>94</v>
      </c>
      <c r="B100" s="81" t="s">
        <v>209</v>
      </c>
      <c r="C100" s="77" t="s">
        <v>81</v>
      </c>
      <c r="D100" s="82" t="s">
        <v>33</v>
      </c>
    </row>
    <row r="101" spans="1:4" ht="15.75">
      <c r="A101" s="58" t="s">
        <v>96</v>
      </c>
      <c r="B101" s="42" t="s">
        <v>210</v>
      </c>
      <c r="C101" s="83" t="s">
        <v>81</v>
      </c>
      <c r="D101" s="219">
        <v>42917</v>
      </c>
    </row>
    <row r="102" spans="1:4" ht="15.75">
      <c r="A102" s="58" t="s">
        <v>98</v>
      </c>
      <c r="B102" s="64" t="s">
        <v>211</v>
      </c>
      <c r="C102" s="101" t="s">
        <v>514</v>
      </c>
      <c r="D102" s="80">
        <v>13</v>
      </c>
    </row>
    <row r="103" spans="1:4" ht="26.25" thickBot="1">
      <c r="A103" s="104">
        <v>11</v>
      </c>
      <c r="B103" s="90" t="s">
        <v>515</v>
      </c>
      <c r="C103" s="105" t="s">
        <v>81</v>
      </c>
      <c r="D103" s="92" t="s">
        <v>532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5" t="s">
        <v>247</v>
      </c>
    </row>
    <row r="2" ht="15.75">
      <c r="A2" s="35" t="s">
        <v>248</v>
      </c>
    </row>
    <row r="4" spans="1:4" ht="31.5">
      <c r="A4" s="34" t="s">
        <v>496</v>
      </c>
      <c r="B4" s="36" t="s">
        <v>77</v>
      </c>
      <c r="C4" s="36" t="s">
        <v>147</v>
      </c>
      <c r="D4" s="36" t="s">
        <v>79</v>
      </c>
    </row>
    <row r="5" spans="1:4" ht="15.75">
      <c r="A5" s="42" t="s">
        <v>340</v>
      </c>
      <c r="B5" s="42" t="s">
        <v>80</v>
      </c>
      <c r="C5" s="36" t="s">
        <v>81</v>
      </c>
      <c r="D5" s="459" t="s">
        <v>249</v>
      </c>
    </row>
    <row r="6" spans="1:4" ht="15.75">
      <c r="A6" s="42" t="s">
        <v>341</v>
      </c>
      <c r="B6" s="42" t="s">
        <v>250</v>
      </c>
      <c r="C6" s="36" t="s">
        <v>81</v>
      </c>
      <c r="D6" s="460"/>
    </row>
    <row r="7" spans="1:4" ht="15.75">
      <c r="A7" s="42" t="s">
        <v>343</v>
      </c>
      <c r="B7" s="42" t="s">
        <v>251</v>
      </c>
      <c r="C7" s="36" t="s">
        <v>81</v>
      </c>
      <c r="D7" s="460"/>
    </row>
    <row r="8" spans="1:4" ht="25.5">
      <c r="A8" s="42" t="s">
        <v>344</v>
      </c>
      <c r="B8" s="81" t="s">
        <v>252</v>
      </c>
      <c r="C8" s="42" t="s">
        <v>114</v>
      </c>
      <c r="D8" s="460"/>
    </row>
    <row r="9" spans="1:4" ht="25.5">
      <c r="A9" s="121" t="s">
        <v>253</v>
      </c>
      <c r="B9" s="66"/>
      <c r="C9" s="122"/>
      <c r="D9" s="460"/>
    </row>
    <row r="10" spans="1:4" ht="15.75">
      <c r="A10" s="42" t="s">
        <v>89</v>
      </c>
      <c r="B10" s="42" t="s">
        <v>254</v>
      </c>
      <c r="C10" s="36" t="s">
        <v>81</v>
      </c>
      <c r="D10" s="460"/>
    </row>
    <row r="11" spans="1:4" ht="15.75">
      <c r="A11" s="42" t="s">
        <v>90</v>
      </c>
      <c r="B11" s="42" t="s">
        <v>255</v>
      </c>
      <c r="C11" s="36" t="s">
        <v>81</v>
      </c>
      <c r="D11" s="460"/>
    </row>
    <row r="12" spans="1:4" ht="15.75">
      <c r="A12" s="42" t="s">
        <v>92</v>
      </c>
      <c r="B12" s="42" t="s">
        <v>256</v>
      </c>
      <c r="C12" s="36" t="s">
        <v>81</v>
      </c>
      <c r="D12" s="460"/>
    </row>
    <row r="13" spans="1:4" ht="15.75">
      <c r="A13" s="42" t="s">
        <v>94</v>
      </c>
      <c r="B13" s="42" t="s">
        <v>257</v>
      </c>
      <c r="C13" s="36" t="s">
        <v>81</v>
      </c>
      <c r="D13" s="460"/>
    </row>
    <row r="14" spans="1:4" ht="12.75">
      <c r="A14" s="42" t="s">
        <v>96</v>
      </c>
      <c r="B14" s="42" t="s">
        <v>258</v>
      </c>
      <c r="C14" s="42" t="s">
        <v>204</v>
      </c>
      <c r="D14" s="460"/>
    </row>
    <row r="15" spans="1:4" ht="25.5">
      <c r="A15" s="42" t="s">
        <v>98</v>
      </c>
      <c r="B15" s="81" t="s">
        <v>259</v>
      </c>
      <c r="C15" s="36" t="s">
        <v>81</v>
      </c>
      <c r="D15" s="461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69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171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5" t="s">
        <v>260</v>
      </c>
    </row>
    <row r="2" ht="15.75">
      <c r="A2" s="35" t="s">
        <v>261</v>
      </c>
    </row>
    <row r="4" spans="1:4" ht="31.5">
      <c r="A4" s="34" t="s">
        <v>496</v>
      </c>
      <c r="B4" s="36" t="s">
        <v>77</v>
      </c>
      <c r="C4" s="36" t="s">
        <v>147</v>
      </c>
      <c r="D4" s="36" t="s">
        <v>79</v>
      </c>
    </row>
    <row r="5" spans="1:4" ht="15.75">
      <c r="A5" s="42" t="s">
        <v>340</v>
      </c>
      <c r="B5" s="42" t="s">
        <v>80</v>
      </c>
      <c r="C5" s="36" t="s">
        <v>81</v>
      </c>
      <c r="D5" s="38"/>
    </row>
    <row r="6" spans="1:4" ht="12.75">
      <c r="A6" s="44" t="s">
        <v>262</v>
      </c>
      <c r="B6" s="45"/>
      <c r="C6" s="45"/>
      <c r="D6" s="46"/>
    </row>
    <row r="7" spans="1:4" ht="15.75">
      <c r="A7" s="42" t="s">
        <v>341</v>
      </c>
      <c r="B7" s="42" t="s">
        <v>263</v>
      </c>
      <c r="C7" s="36" t="s">
        <v>81</v>
      </c>
      <c r="D7" s="38"/>
    </row>
    <row r="8" spans="1:4" ht="38.25">
      <c r="A8" s="42" t="s">
        <v>343</v>
      </c>
      <c r="B8" s="81" t="s">
        <v>264</v>
      </c>
      <c r="C8" s="131" t="s">
        <v>204</v>
      </c>
      <c r="D8" s="38"/>
    </row>
    <row r="9" spans="1:4" ht="38.25">
      <c r="A9" s="42" t="s">
        <v>344</v>
      </c>
      <c r="B9" s="81" t="s">
        <v>265</v>
      </c>
      <c r="C9" s="38"/>
      <c r="D9" s="38"/>
    </row>
    <row r="10" spans="1:4" ht="12.75">
      <c r="A10" s="42" t="s">
        <v>89</v>
      </c>
      <c r="B10" s="42" t="s">
        <v>136</v>
      </c>
      <c r="C10" s="131" t="s">
        <v>81</v>
      </c>
      <c r="D10" s="38"/>
    </row>
    <row r="13" spans="1:6" ht="16.5" customHeight="1">
      <c r="A13" s="462" t="s">
        <v>266</v>
      </c>
      <c r="B13" s="463"/>
      <c r="C13" s="463"/>
      <c r="D13" s="463"/>
      <c r="E13" s="463"/>
      <c r="F13" s="463"/>
    </row>
    <row r="14" spans="1:6" ht="12.75">
      <c r="A14" s="462" t="s">
        <v>267</v>
      </c>
      <c r="B14" s="463"/>
      <c r="C14" s="463"/>
      <c r="D14" s="463"/>
      <c r="E14" s="463"/>
      <c r="F14" s="463"/>
    </row>
    <row r="15" spans="1:6" ht="12.75">
      <c r="A15" s="462" t="s">
        <v>268</v>
      </c>
      <c r="B15" s="463"/>
      <c r="C15" s="463"/>
      <c r="D15" s="463"/>
      <c r="E15" s="463"/>
      <c r="F15" s="463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69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171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5" t="s">
        <v>269</v>
      </c>
    </row>
    <row r="2" ht="15.75">
      <c r="A2" s="35" t="s">
        <v>270</v>
      </c>
    </row>
    <row r="4" spans="1:4" ht="31.5">
      <c r="A4" s="34" t="s">
        <v>496</v>
      </c>
      <c r="B4" s="36" t="s">
        <v>77</v>
      </c>
      <c r="C4" s="36" t="s">
        <v>147</v>
      </c>
      <c r="D4" s="36" t="s">
        <v>79</v>
      </c>
    </row>
    <row r="5" spans="1:4" ht="15.75">
      <c r="A5" s="42" t="s">
        <v>340</v>
      </c>
      <c r="B5" s="42" t="s">
        <v>80</v>
      </c>
      <c r="C5" s="36" t="s">
        <v>81</v>
      </c>
      <c r="D5" s="464" t="s">
        <v>271</v>
      </c>
    </row>
    <row r="6" spans="1:4" ht="25.5">
      <c r="A6" s="42" t="s">
        <v>341</v>
      </c>
      <c r="B6" s="81" t="s">
        <v>272</v>
      </c>
      <c r="C6" s="36" t="s">
        <v>81</v>
      </c>
      <c r="D6" s="465"/>
    </row>
    <row r="7" spans="1:4" ht="25.5">
      <c r="A7" s="42" t="s">
        <v>343</v>
      </c>
      <c r="B7" s="81" t="s">
        <v>273</v>
      </c>
      <c r="C7" s="36" t="s">
        <v>81</v>
      </c>
      <c r="D7" s="465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69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171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2018-08-02T06:50:28Z</dcterms:modified>
  <cp:category/>
  <cp:version/>
  <cp:contentType/>
  <cp:contentStatus/>
</cp:coreProperties>
</file>