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825" windowWidth="15480" windowHeight="1140" firstSheet="10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'Итог2016'!$A$1:$E$146</definedName>
    <definedName name="_xlnm.Print_Area" localSheetId="13">'Итог2017'!$A$1:$D$154</definedName>
    <definedName name="_xlnm.Print_Area" localSheetId="2">'Ф2.4СведКомУсл'!$A$145:$D$159</definedName>
  </definedNames>
  <calcPr fullCalcOnLoad="1"/>
</workbook>
</file>

<file path=xl/sharedStrings.xml><?xml version="1.0" encoding="utf-8"?>
<sst xmlns="http://schemas.openxmlformats.org/spreadsheetml/2006/main" count="3506" uniqueCount="780">
  <si>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</si>
  <si>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</si>
  <si>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</si>
  <si>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</si>
  <si>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</si>
  <si>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</si>
  <si>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</si>
  <si>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</si>
  <si>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</si>
  <si>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15.09.2011 г.</t>
  </si>
  <si>
    <t>Дата Начала Управления</t>
  </si>
  <si>
    <t>01.01.2012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</si>
  <si>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</si>
  <si>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</si>
  <si>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</si>
  <si>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</si>
  <si>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</si>
  <si>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</si>
  <si>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Пугачева, д. 83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</si>
  <si>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</si>
  <si>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</si>
  <si>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</si>
  <si>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</si>
  <si>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</si>
  <si>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</si>
  <si>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</si>
  <si>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</si>
  <si>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35:24:0303006:327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</si>
  <si>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</si>
  <si>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</si>
  <si>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</si>
  <si>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</si>
  <si>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</si>
  <si>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</si>
  <si>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</si>
  <si>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</si>
  <si>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</si>
  <si>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</si>
  <si>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</si>
  <si>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</si>
  <si>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</si>
  <si>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</si>
  <si>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</si>
  <si>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</si>
  <si>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</si>
  <si>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</si>
  <si>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</si>
  <si>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</si>
  <si>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</si>
  <si>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</si>
  <si>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</si>
  <si>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</si>
  <si>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</si>
  <si>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</si>
  <si>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</si>
  <si>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</si>
  <si>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</si>
  <si>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</si>
  <si>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</si>
  <si>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</si>
  <si>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</si>
  <si>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</si>
  <si>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</si>
  <si>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</si>
  <si>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</si>
  <si>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</si>
  <si>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</si>
  <si>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</si>
  <si>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</si>
  <si>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</si>
  <si>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</si>
  <si>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</si>
  <si>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</si>
  <si>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</si>
  <si>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</si>
  <si>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</si>
  <si>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</si>
  <si>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</si>
  <si>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панельные</t>
  </si>
  <si>
    <t>СТЕНЫ</t>
  </si>
  <si>
    <t>площадь фасада, в том  числе по видам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</si>
  <si>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</si>
  <si>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</si>
  <si>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</si>
  <si>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</si>
  <si>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</si>
  <si>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</si>
  <si>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</si>
  <si>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</si>
  <si>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</si>
  <si>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</si>
  <si>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</si>
  <si>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</si>
  <si>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</si>
  <si>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</si>
  <si>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</si>
  <si>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</si>
  <si>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</si>
  <si>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</si>
  <si>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</si>
  <si>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</si>
  <si>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</si>
  <si>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</si>
  <si>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</si>
  <si>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</si>
  <si>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</si>
  <si>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</si>
  <si>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</si>
  <si>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</si>
  <si>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</si>
  <si>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</si>
  <si>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</si>
  <si>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</si>
  <si>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</si>
  <si>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</si>
  <si>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</si>
  <si>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</si>
  <si>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</si>
  <si>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</si>
  <si>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</si>
  <si>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</si>
  <si>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</si>
  <si>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</si>
  <si>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</si>
  <si>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</si>
  <si>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</si>
  <si>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</si>
  <si>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</si>
  <si>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</si>
  <si>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</si>
  <si>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</si>
  <si>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</si>
  <si>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</si>
  <si>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</si>
  <si>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</si>
  <si>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</si>
  <si>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</si>
  <si>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</si>
  <si>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</si>
  <si>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</si>
  <si>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</si>
  <si>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</si>
  <si>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</si>
  <si>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</si>
  <si>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</si>
  <si>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</si>
  <si>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</si>
  <si>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</si>
  <si>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</si>
  <si>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</si>
  <si>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</si>
  <si>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</si>
  <si>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</si>
  <si>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</si>
  <si>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</si>
  <si>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</si>
  <si>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</si>
  <si>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</si>
  <si>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</si>
  <si>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</si>
  <si>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</si>
  <si>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</si>
  <si>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</si>
  <si>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</si>
  <si>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</si>
  <si>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</si>
  <si>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</si>
  <si>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</si>
  <si>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</si>
  <si>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</si>
  <si>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</si>
  <si>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</si>
  <si>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</si>
  <si>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</si>
  <si>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</si>
  <si>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</si>
  <si>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</si>
  <si>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</si>
  <si>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</si>
  <si>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</si>
  <si>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</si>
  <si>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</si>
  <si>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</si>
  <si>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</si>
  <si>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</si>
  <si>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</si>
  <si>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</si>
  <si>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</si>
  <si>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</si>
  <si>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</si>
  <si>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</si>
  <si>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</si>
  <si>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</si>
  <si>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</si>
  <si>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</si>
  <si>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</si>
  <si>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</si>
  <si>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</si>
  <si>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</si>
  <si>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</si>
  <si>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</si>
  <si>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</si>
  <si>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</si>
  <si>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</si>
  <si>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</si>
  <si>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</si>
  <si>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</si>
  <si>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</si>
  <si>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</si>
  <si>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</si>
  <si>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</si>
  <si>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</si>
  <si>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</si>
  <si>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</si>
  <si>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</si>
  <si>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</si>
  <si>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</si>
  <si>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</si>
  <si>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</si>
  <si>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</si>
  <si>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</si>
  <si>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</si>
  <si>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</si>
  <si>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</si>
  <si>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</si>
  <si>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</si>
  <si>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</si>
  <si>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</si>
  <si>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</si>
  <si>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</si>
  <si>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</si>
  <si>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</si>
  <si>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</si>
  <si>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</si>
  <si>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</si>
  <si>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</si>
  <si>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</si>
  <si>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</si>
  <si>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</si>
  <si>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</si>
  <si>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</si>
  <si>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</si>
  <si>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</si>
  <si>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</si>
  <si>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</si>
  <si>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</si>
  <si>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</si>
  <si>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</si>
  <si>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</si>
  <si>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</si>
  <si>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</si>
  <si>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</si>
  <si>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</si>
  <si>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</si>
  <si>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</si>
  <si>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</si>
  <si>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</si>
  <si>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</si>
  <si>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</si>
  <si>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</si>
  <si>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</si>
  <si>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</si>
  <si>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</si>
  <si>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</si>
  <si>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</si>
  <si>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</si>
  <si>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</si>
  <si>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</si>
  <si>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</si>
  <si>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</si>
  <si>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</si>
  <si>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</si>
  <si>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</si>
  <si>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</si>
  <si>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</si>
  <si>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</si>
  <si>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</si>
  <si>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</si>
  <si>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</si>
  <si>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</si>
  <si>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</si>
  <si>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На срециальном счете регионального оператора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</si>
  <si>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</si>
  <si>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</si>
  <si>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</si>
  <si>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</si>
  <si>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</si>
  <si>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</si>
  <si>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</si>
  <si>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</si>
  <si>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</si>
  <si>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</si>
  <si>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</si>
  <si>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</si>
  <si>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</si>
  <si>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</si>
  <si>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</si>
  <si>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</si>
  <si>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</si>
  <si>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</si>
  <si>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</si>
  <si>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</si>
  <si>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</si>
  <si>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</si>
  <si>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</si>
  <si>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</si>
  <si>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</si>
  <si>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</si>
  <si>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</si>
  <si>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</si>
  <si>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</si>
  <si>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</si>
  <si>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</si>
  <si>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</si>
  <si>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</si>
  <si>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</si>
  <si>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</si>
  <si>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</si>
  <si>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</si>
  <si>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</si>
  <si>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</si>
  <si>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</si>
  <si>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</si>
  <si>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</si>
  <si>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</si>
  <si>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</si>
  <si>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</si>
  <si>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</si>
  <si>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</si>
  <si>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</si>
  <si>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централизованная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</si>
  <si>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</si>
  <si>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</si>
  <si>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</si>
  <si>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</si>
  <si>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</si>
  <si>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</si>
  <si>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</si>
  <si>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</si>
  <si>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</si>
  <si>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</si>
  <si>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</si>
  <si>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</si>
  <si>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</si>
  <si>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</si>
  <si>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</si>
  <si>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</si>
  <si>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</si>
  <si>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длина сетей, соответствующих требованиям</t>
  </si>
  <si>
    <t>1.</t>
  </si>
  <si>
    <t>2.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</si>
  <si>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</si>
  <si>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3.</t>
  </si>
  <si>
    <t>4.</t>
  </si>
  <si>
    <t>Водоотведение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</si>
  <si>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</si>
  <si>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</si>
  <si>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</si>
  <si>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</si>
  <si>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</si>
  <si>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</si>
  <si>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</si>
  <si>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</si>
  <si>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</si>
  <si>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</si>
  <si>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</si>
  <si>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</si>
  <si>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</si>
  <si>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</si>
  <si>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</si>
  <si>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</si>
  <si>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</si>
  <si>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</si>
  <si>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</si>
  <si>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</si>
  <si>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</si>
  <si>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</si>
  <si>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</si>
  <si>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</si>
  <si>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</si>
  <si>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</si>
  <si>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</si>
  <si>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</si>
  <si>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</si>
  <si>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</si>
  <si>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</si>
  <si>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</si>
  <si>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</si>
  <si>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</si>
  <si>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</si>
  <si>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</si>
  <si>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</si>
  <si>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</si>
  <si>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1.4.</t>
  </si>
  <si>
    <t>1.5.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</si>
  <si>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</si>
  <si>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</si>
  <si>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</si>
  <si>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</si>
  <si>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</si>
  <si>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</si>
  <si>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</si>
  <si>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</si>
  <si>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</si>
  <si>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</si>
  <si>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</si>
  <si>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</si>
  <si>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</si>
  <si>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</si>
  <si>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</si>
  <si>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</si>
  <si>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</si>
  <si>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</si>
  <si>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</si>
  <si>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</si>
  <si>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1.6.</t>
  </si>
  <si>
    <t>по мере выявления</t>
  </si>
  <si>
    <t>1.7.</t>
  </si>
  <si>
    <t>ул Пугачева, 83</t>
  </si>
  <si>
    <t>01.01.2016</t>
  </si>
  <si>
    <t>31.12.2016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</si>
  <si>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</si>
  <si>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</si>
  <si>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</si>
  <si>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</si>
  <si>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</si>
  <si>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</si>
  <si>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</si>
  <si>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</si>
  <si>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</si>
  <si>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</si>
  <si>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</si>
  <si>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</si>
  <si>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</si>
  <si>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</si>
  <si>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</si>
  <si>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</si>
  <si>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</si>
  <si>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</si>
  <si>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</si>
  <si>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</si>
  <si>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</si>
  <si>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</si>
  <si>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</si>
  <si>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</si>
  <si>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</si>
  <si>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</si>
  <si>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</si>
  <si>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</si>
  <si>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</si>
  <si>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</si>
  <si>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</si>
  <si>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</si>
  <si>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</si>
  <si>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</si>
  <si>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</si>
  <si>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</si>
  <si>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</si>
  <si>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</si>
  <si>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</si>
  <si>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</si>
  <si>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</si>
  <si>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</si>
  <si>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</si>
  <si>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</si>
  <si>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</si>
  <si>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</si>
  <si>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</si>
  <si>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</si>
  <si>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</si>
  <si>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</si>
  <si>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</si>
  <si>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</si>
  <si>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</si>
  <si>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</si>
  <si>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</si>
  <si>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</si>
  <si>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</si>
  <si>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</si>
  <si>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</si>
  <si>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</si>
  <si>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</si>
  <si>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</si>
  <si>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</si>
  <si>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</si>
  <si>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</si>
  <si>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</si>
  <si>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</si>
  <si>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3 раза/неделю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</si>
  <si>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</si>
  <si>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</si>
  <si>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</si>
  <si>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</si>
  <si>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</si>
  <si>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</si>
  <si>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</si>
  <si>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</si>
  <si>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</si>
  <si>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</si>
  <si>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</si>
  <si>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</si>
  <si>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</si>
  <si>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</si>
  <si>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</si>
  <si>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</si>
  <si>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</si>
  <si>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</si>
  <si>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</si>
  <si>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</si>
  <si>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</si>
  <si>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</si>
  <si>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</si>
  <si>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</si>
  <si>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</si>
  <si>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</si>
  <si>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</si>
  <si>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</si>
  <si>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</si>
  <si>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</si>
  <si>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</si>
  <si>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</si>
  <si>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</si>
  <si>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</si>
  <si>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</si>
  <si>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</si>
  <si>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</si>
  <si>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</si>
  <si>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</si>
  <si>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</si>
  <si>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</si>
  <si>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</si>
  <si>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</si>
  <si>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</si>
  <si>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</si>
  <si>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</si>
  <si>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</si>
  <si>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</si>
  <si>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</si>
  <si>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</si>
  <si>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</si>
  <si>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</si>
  <si>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</si>
  <si>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</si>
  <si>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</si>
  <si>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</si>
  <si>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</si>
  <si>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</si>
  <si>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</si>
  <si>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</si>
  <si>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</si>
  <si>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</si>
  <si>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</si>
  <si>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</si>
  <si>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</si>
  <si>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</si>
  <si>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</si>
  <si>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</si>
  <si>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</si>
  <si>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</si>
  <si>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</si>
  <si>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</si>
  <si>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</si>
  <si>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</si>
  <si>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</si>
  <si>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</si>
  <si>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</si>
  <si>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</si>
  <si>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</si>
  <si>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</si>
  <si>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</si>
  <si>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</si>
  <si>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</si>
  <si>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</si>
  <si>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</si>
  <si>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</si>
  <si>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</si>
  <si>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</si>
  <si>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</si>
  <si>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</si>
  <si>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</si>
  <si>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</si>
  <si>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</si>
  <si>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</si>
  <si>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</si>
  <si>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</si>
  <si>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</si>
  <si>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</si>
  <si>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</si>
  <si>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</si>
  <si>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</si>
  <si>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</si>
  <si>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</si>
  <si>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</si>
  <si>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</si>
  <si>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</si>
  <si>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</si>
  <si>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</si>
  <si>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</si>
  <si>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</si>
  <si>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</si>
  <si>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</si>
  <si>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</si>
  <si>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</si>
  <si>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</si>
  <si>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</si>
  <si>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</si>
  <si>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</si>
  <si>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</si>
  <si>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</si>
  <si>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</si>
  <si>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</si>
  <si>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Пугачева ул 83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</si>
  <si>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</si>
  <si>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</si>
  <si>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</si>
  <si>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</si>
  <si>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</si>
  <si>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</si>
  <si>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</si>
  <si>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</si>
  <si>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</si>
  <si>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</si>
  <si>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</si>
  <si>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</si>
  <si>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</si>
  <si>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</si>
  <si>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</si>
  <si>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</si>
  <si>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</si>
  <si>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</si>
  <si>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</si>
  <si>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</si>
  <si>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</si>
  <si>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</si>
  <si>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</si>
  <si>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</si>
  <si>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</si>
  <si>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</si>
  <si>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</si>
  <si>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</si>
  <si>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</si>
  <si>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</si>
  <si>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</si>
  <si>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</si>
  <si>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</si>
  <si>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</si>
  <si>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</si>
  <si>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</si>
  <si>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</si>
  <si>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</si>
  <si>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</si>
  <si>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</si>
  <si>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</si>
  <si>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</si>
  <si>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</si>
  <si>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</si>
  <si>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</si>
  <si>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</si>
  <si>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</si>
  <si>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</si>
  <si>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</si>
  <si>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</si>
  <si>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</si>
  <si>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</si>
  <si>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теплоснабжения, водоснабжения  и водоотведения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</si>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</sst>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sz val="11"/>
      <name val="Times New Roman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8" fillId="0" borderId="0">
      <alignment horizontal="center" vertical="center"/>
      <protection/>
    </xf>
    <xf numFmtId="0" fontId="20" fillId="0" borderId="0">
      <alignment horizontal="right" vertical="center"/>
      <protection/>
    </xf>
    <xf numFmtId="0" fontId="29" fillId="0" borderId="0">
      <alignment horizontal="right" vertical="top"/>
      <protection/>
    </xf>
    <xf numFmtId="0" fontId="30" fillId="20" borderId="0">
      <alignment horizontal="center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center"/>
      <protection/>
    </xf>
    <xf numFmtId="0" fontId="15" fillId="0" borderId="0">
      <alignment horizontal="center" vertical="center"/>
      <protection/>
    </xf>
    <xf numFmtId="0" fontId="32" fillId="0" borderId="0">
      <alignment horizontal="right" vertical="top"/>
      <protection/>
    </xf>
    <xf numFmtId="0" fontId="20" fillId="21" borderId="0">
      <alignment horizontal="left" vertical="top"/>
      <protection/>
    </xf>
    <xf numFmtId="0" fontId="32" fillId="0" borderId="0">
      <alignment horizontal="left" vertical="center"/>
      <protection/>
    </xf>
    <xf numFmtId="0" fontId="29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4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1" fillId="0" borderId="19" xfId="0" applyNumberFormat="1" applyFont="1" applyFill="1" applyBorder="1" applyAlignment="1" applyProtection="1">
      <alignment horizontal="centerContinuous" vertical="top"/>
      <protection/>
    </xf>
    <xf numFmtId="0" fontId="21" fillId="0" borderId="25" xfId="0" applyNumberFormat="1" applyFont="1" applyFill="1" applyBorder="1" applyAlignment="1" applyProtection="1">
      <alignment horizontal="centerContinuous" vertical="top"/>
      <protection/>
    </xf>
    <xf numFmtId="0" fontId="21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1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3" fillId="0" borderId="17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19" xfId="0" applyFont="1" applyBorder="1" applyAlignment="1">
      <alignment horizontal="left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87" fontId="0" fillId="0" borderId="17" xfId="0" applyNumberFormat="1" applyFill="1" applyBorder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6" fillId="35" borderId="55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0" applyNumberFormat="1" applyFont="1" applyFill="1" applyBorder="1" applyAlignment="1" applyProtection="1">
      <alignment horizontal="centerContinuous" vertical="top" wrapText="1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1" fillId="36" borderId="1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3" xfId="0" applyNumberFormat="1" applyFont="1" applyFill="1" applyBorder="1" applyAlignment="1" applyProtection="1">
      <alignment vertical="top"/>
      <protection/>
    </xf>
    <xf numFmtId="16" fontId="8" fillId="36" borderId="5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58" xfId="0" applyNumberFormat="1" applyFont="1" applyFill="1" applyBorder="1" applyAlignment="1" applyProtection="1">
      <alignment horizontal="center" vertical="top"/>
      <protection/>
    </xf>
    <xf numFmtId="0" fontId="8" fillId="36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34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4" xfId="0" applyNumberFormat="1" applyFont="1" applyFill="1" applyBorder="1" applyAlignment="1" applyProtection="1">
      <alignment vertical="top"/>
      <protection/>
    </xf>
    <xf numFmtId="0" fontId="0" fillId="39" borderId="54" xfId="0" applyNumberFormat="1" applyFont="1" applyFill="1" applyBorder="1" applyAlignment="1" applyProtection="1">
      <alignment vertical="top"/>
      <protection/>
    </xf>
    <xf numFmtId="0" fontId="8" fillId="20" borderId="55" xfId="0" applyNumberFormat="1" applyFont="1" applyFill="1" applyBorder="1" applyAlignment="1" applyProtection="1">
      <alignment horizontal="centerContinuous" vertical="top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26" fillId="36" borderId="62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63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27" fillId="40" borderId="0" xfId="0" applyNumberFormat="1" applyFont="1" applyFill="1" applyBorder="1" applyAlignment="1" applyProtection="1">
      <alignment vertical="top"/>
      <protection/>
    </xf>
    <xf numFmtId="0" fontId="8" fillId="36" borderId="30" xfId="0" applyNumberFormat="1" applyFont="1" applyFill="1" applyBorder="1" applyAlignment="1" applyProtection="1">
      <alignment horizontal="center" vertical="top"/>
      <protection/>
    </xf>
    <xf numFmtId="0" fontId="8" fillId="36" borderId="31" xfId="0" applyNumberFormat="1" applyFont="1" applyFill="1" applyBorder="1" applyAlignment="1" applyProtection="1">
      <alignment vertical="top" wrapText="1"/>
      <protection/>
    </xf>
    <xf numFmtId="0" fontId="8" fillId="36" borderId="3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5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8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38" fillId="0" borderId="11" xfId="0" applyFont="1" applyBorder="1" applyAlignment="1">
      <alignment wrapText="1"/>
    </xf>
    <xf numFmtId="14" fontId="14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39" fillId="0" borderId="23" xfId="0" applyNumberFormat="1" applyFont="1" applyFill="1" applyBorder="1" applyAlignment="1" applyProtection="1">
      <alignment vertical="top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180" fontId="19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0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9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4" fillId="0" borderId="0" xfId="65" applyNumberFormat="1" applyFont="1" applyFill="1" applyBorder="1" applyAlignment="1" applyProtection="1">
      <alignment vertical="top"/>
      <protection/>
    </xf>
    <xf numFmtId="0" fontId="2" fillId="0" borderId="43" xfId="65" applyNumberFormat="1" applyFont="1" applyFill="1" applyBorder="1" applyAlignment="1" applyProtection="1">
      <alignment horizontal="center" vertical="top" wrapText="1"/>
      <protection/>
    </xf>
    <xf numFmtId="0" fontId="2" fillId="0" borderId="44" xfId="65" applyNumberFormat="1" applyFont="1" applyFill="1" applyBorder="1" applyAlignment="1" applyProtection="1">
      <alignment vertical="top"/>
      <protection/>
    </xf>
    <xf numFmtId="0" fontId="2" fillId="0" borderId="45" xfId="65" applyNumberFormat="1" applyFont="1" applyFill="1" applyBorder="1" applyAlignment="1" applyProtection="1">
      <alignment vertical="top"/>
      <protection/>
    </xf>
    <xf numFmtId="0" fontId="8" fillId="0" borderId="29" xfId="65" applyNumberFormat="1" applyFont="1" applyFill="1" applyBorder="1" applyAlignment="1" applyProtection="1">
      <alignment horizontal="center" vertical="top"/>
      <protection/>
    </xf>
    <xf numFmtId="0" fontId="8" fillId="0" borderId="17" xfId="65" applyNumberFormat="1" applyFont="1" applyFill="1" applyBorder="1" applyAlignment="1" applyProtection="1">
      <alignment vertical="top"/>
      <protection/>
    </xf>
    <xf numFmtId="0" fontId="2" fillId="0" borderId="17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8" fillId="0" borderId="30" xfId="65" applyNumberFormat="1" applyFont="1" applyFill="1" applyBorder="1" applyAlignment="1" applyProtection="1">
      <alignment horizontal="center" vertical="top"/>
      <protection/>
    </xf>
    <xf numFmtId="0" fontId="8" fillId="0" borderId="31" xfId="65" applyNumberFormat="1" applyFont="1" applyFill="1" applyBorder="1" applyAlignment="1" applyProtection="1">
      <alignment vertical="top"/>
      <protection/>
    </xf>
    <xf numFmtId="0" fontId="2" fillId="0" borderId="31" xfId="65" applyNumberFormat="1" applyFont="1" applyFill="1" applyBorder="1" applyAlignment="1" applyProtection="1">
      <alignment vertical="top"/>
      <protection/>
    </xf>
    <xf numFmtId="14" fontId="0" fillId="0" borderId="24" xfId="65" applyNumberFormat="1" applyFont="1" applyFill="1" applyBorder="1" applyAlignment="1" applyProtection="1">
      <alignment horizontal="right" vertical="top"/>
      <protection/>
    </xf>
    <xf numFmtId="0" fontId="26" fillId="35" borderId="55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5" applyNumberFormat="1" applyFont="1" applyFill="1" applyBorder="1" applyAlignment="1" applyProtection="1">
      <alignment horizontal="centerContinuous" vertical="top" wrapText="1"/>
      <protection/>
    </xf>
    <xf numFmtId="0" fontId="8" fillId="36" borderId="29" xfId="65" applyNumberFormat="1" applyFont="1" applyFill="1" applyBorder="1" applyAlignment="1" applyProtection="1">
      <alignment horizontal="center" vertical="top"/>
      <protection/>
    </xf>
    <xf numFmtId="0" fontId="8" fillId="36" borderId="17" xfId="65" applyNumberFormat="1" applyFont="1" applyFill="1" applyBorder="1" applyAlignment="1" applyProtection="1">
      <alignment vertical="top"/>
      <protection/>
    </xf>
    <xf numFmtId="0" fontId="21" fillId="36" borderId="17" xfId="65" applyNumberFormat="1" applyFont="1" applyFill="1" applyBorder="1" applyAlignment="1" applyProtection="1">
      <alignment vertical="top"/>
      <protection/>
    </xf>
    <xf numFmtId="181" fontId="0" fillId="36" borderId="23" xfId="65" applyNumberFormat="1" applyFont="1" applyFill="1" applyBorder="1" applyAlignment="1" applyProtection="1">
      <alignment vertical="top"/>
      <protection/>
    </xf>
    <xf numFmtId="0" fontId="8" fillId="36" borderId="17" xfId="65" applyNumberFormat="1" applyFont="1" applyFill="1" applyBorder="1" applyAlignment="1" applyProtection="1">
      <alignment vertical="top" wrapText="1"/>
      <protection/>
    </xf>
    <xf numFmtId="0" fontId="8" fillId="36" borderId="64" xfId="65" applyNumberFormat="1" applyFont="1" applyFill="1" applyBorder="1" applyAlignment="1" applyProtection="1">
      <alignment horizontal="center" vertical="top"/>
      <protection/>
    </xf>
    <xf numFmtId="0" fontId="8" fillId="36" borderId="54" xfId="65" applyNumberFormat="1" applyFont="1" applyFill="1" applyBorder="1" applyAlignment="1" applyProtection="1">
      <alignment vertical="top"/>
      <protection/>
    </xf>
    <xf numFmtId="181" fontId="0" fillId="36" borderId="46" xfId="65" applyNumberFormat="1" applyFont="1" applyFill="1" applyBorder="1" applyAlignment="1" applyProtection="1">
      <alignment vertical="top"/>
      <protection/>
    </xf>
    <xf numFmtId="16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21" xfId="65" applyNumberFormat="1" applyFont="1" applyFill="1" applyBorder="1" applyAlignment="1" applyProtection="1">
      <alignment vertical="top"/>
      <protection/>
    </xf>
    <xf numFmtId="0" fontId="8" fillId="36" borderId="65" xfId="65" applyNumberFormat="1" applyFont="1" applyFill="1" applyBorder="1" applyAlignment="1" applyProtection="1">
      <alignment horizontal="center" vertical="top"/>
      <protection/>
    </xf>
    <xf numFmtId="0" fontId="8" fillId="36" borderId="66" xfId="65" applyNumberFormat="1" applyFont="1" applyFill="1" applyBorder="1" applyAlignment="1" applyProtection="1">
      <alignment vertical="top"/>
      <protection/>
    </xf>
    <xf numFmtId="0" fontId="8" fillId="36" borderId="31" xfId="65" applyNumberFormat="1" applyFont="1" applyFill="1" applyBorder="1" applyAlignment="1" applyProtection="1">
      <alignment vertical="top"/>
      <protection/>
    </xf>
    <xf numFmtId="181" fontId="0" fillId="36" borderId="24" xfId="65" applyNumberFormat="1" applyFont="1" applyFill="1" applyBorder="1" applyAlignment="1" applyProtection="1">
      <alignment vertical="top"/>
      <protection/>
    </xf>
    <xf numFmtId="0" fontId="8" fillId="0" borderId="13" xfId="65" applyNumberFormat="1" applyFont="1" applyFill="1" applyBorder="1" applyAlignment="1" applyProtection="1">
      <alignment horizontal="left" vertical="top"/>
      <protection/>
    </xf>
    <xf numFmtId="0" fontId="8" fillId="0" borderId="67" xfId="65" applyNumberFormat="1" applyFont="1" applyFill="1" applyBorder="1" applyAlignment="1" applyProtection="1">
      <alignment vertical="top"/>
      <protection/>
    </xf>
    <xf numFmtId="0" fontId="8" fillId="0" borderId="49" xfId="65" applyNumberFormat="1" applyFont="1" applyFill="1" applyBorder="1" applyAlignment="1" applyProtection="1">
      <alignment vertical="top"/>
      <protection/>
    </xf>
    <xf numFmtId="0" fontId="0" fillId="0" borderId="50" xfId="65" applyNumberFormat="1" applyFont="1" applyFill="1" applyBorder="1" applyAlignment="1" applyProtection="1">
      <alignment vertical="top"/>
      <protection/>
    </xf>
    <xf numFmtId="0" fontId="8" fillId="0" borderId="14" xfId="65" applyNumberFormat="1" applyFont="1" applyFill="1" applyBorder="1" applyAlignment="1" applyProtection="1">
      <alignment horizontal="left" vertical="top"/>
      <protection/>
    </xf>
    <xf numFmtId="0" fontId="8" fillId="0" borderId="6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/>
      <protection/>
    </xf>
    <xf numFmtId="0" fontId="0" fillId="0" borderId="51" xfId="65" applyNumberFormat="1" applyFont="1" applyFill="1" applyBorder="1" applyAlignment="1" applyProtection="1">
      <alignment vertical="top"/>
      <protection/>
    </xf>
    <xf numFmtId="0" fontId="8" fillId="0" borderId="15" xfId="65" applyNumberFormat="1" applyFont="1" applyFill="1" applyBorder="1" applyAlignment="1" applyProtection="1">
      <alignment horizontal="left" vertical="top"/>
      <protection/>
    </xf>
    <xf numFmtId="0" fontId="8" fillId="0" borderId="47" xfId="65" applyNumberFormat="1" applyFont="1" applyFill="1" applyBorder="1" applyAlignment="1" applyProtection="1">
      <alignment vertical="top"/>
      <protection/>
    </xf>
    <xf numFmtId="0" fontId="8" fillId="0" borderId="52" xfId="65" applyNumberFormat="1" applyFont="1" applyFill="1" applyBorder="1" applyAlignment="1" applyProtection="1">
      <alignment vertical="top"/>
      <protection/>
    </xf>
    <xf numFmtId="181" fontId="0" fillId="0" borderId="53" xfId="65" applyNumberFormat="1" applyFont="1" applyFill="1" applyBorder="1" applyAlignment="1" applyProtection="1">
      <alignment vertical="top"/>
      <protection/>
    </xf>
    <xf numFmtId="0" fontId="26" fillId="39" borderId="32" xfId="65" applyNumberFormat="1" applyFont="1" applyFill="1" applyBorder="1" applyAlignment="1" applyProtection="1">
      <alignment horizontal="centerContinuous" vertical="top"/>
      <protection/>
    </xf>
    <xf numFmtId="0" fontId="26" fillId="39" borderId="55" xfId="65" applyNumberFormat="1" applyFont="1" applyFill="1" applyBorder="1" applyAlignment="1" applyProtection="1">
      <alignment horizontal="centerContinuous" vertical="top"/>
      <protection/>
    </xf>
    <xf numFmtId="0" fontId="26" fillId="39" borderId="56" xfId="65" applyNumberFormat="1" applyFont="1" applyFill="1" applyBorder="1" applyAlignment="1" applyProtection="1">
      <alignment horizontal="centerContinuous" vertical="top"/>
      <protection/>
    </xf>
    <xf numFmtId="0" fontId="26" fillId="39" borderId="57" xfId="65" applyNumberFormat="1" applyFont="1" applyFill="1" applyBorder="1" applyAlignment="1" applyProtection="1">
      <alignment horizontal="centerContinuous" vertical="top"/>
      <protection/>
    </xf>
    <xf numFmtId="0" fontId="14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8" fillId="39" borderId="19" xfId="65" applyNumberFormat="1" applyFont="1" applyFill="1" applyBorder="1" applyAlignment="1" applyProtection="1">
      <alignment horizontal="center" vertical="top"/>
      <protection/>
    </xf>
    <xf numFmtId="0" fontId="8" fillId="39" borderId="29" xfId="65" applyNumberFormat="1" applyFont="1" applyFill="1" applyBorder="1" applyAlignment="1" applyProtection="1">
      <alignment vertical="top"/>
      <protection/>
    </xf>
    <xf numFmtId="0" fontId="8" fillId="39" borderId="17" xfId="65" applyNumberFormat="1" applyFont="1" applyFill="1" applyBorder="1" applyAlignment="1" applyProtection="1">
      <alignment vertical="top"/>
      <protection/>
    </xf>
    <xf numFmtId="0" fontId="0" fillId="39" borderId="23" xfId="65" applyNumberFormat="1" applyFont="1" applyFill="1" applyBorder="1" applyAlignment="1" applyProtection="1">
      <alignment vertical="top"/>
      <protection/>
    </xf>
    <xf numFmtId="0" fontId="8" fillId="39" borderId="30" xfId="65" applyNumberFormat="1" applyFont="1" applyFill="1" applyBorder="1" applyAlignment="1" applyProtection="1">
      <alignment vertical="top"/>
      <protection/>
    </xf>
    <xf numFmtId="0" fontId="8" fillId="39" borderId="31" xfId="65" applyNumberFormat="1" applyFont="1" applyFill="1" applyBorder="1" applyAlignment="1" applyProtection="1">
      <alignment vertical="top"/>
      <protection/>
    </xf>
    <xf numFmtId="181" fontId="0" fillId="39" borderId="24" xfId="65" applyNumberFormat="1" applyFont="1" applyFill="1" applyBorder="1" applyAlignment="1" applyProtection="1">
      <alignment vertical="top"/>
      <protection/>
    </xf>
    <xf numFmtId="0" fontId="8" fillId="20" borderId="29" xfId="65" applyNumberFormat="1" applyFont="1" applyFill="1" applyBorder="1" applyAlignment="1" applyProtection="1">
      <alignment horizontal="center" vertical="top"/>
      <protection/>
    </xf>
    <xf numFmtId="0" fontId="8" fillId="20" borderId="17" xfId="65" applyNumberFormat="1" applyFont="1" applyFill="1" applyBorder="1" applyAlignment="1" applyProtection="1">
      <alignment vertical="top" wrapText="1"/>
      <protection/>
    </xf>
    <xf numFmtId="0" fontId="8" fillId="20" borderId="17" xfId="65" applyNumberFormat="1" applyFont="1" applyFill="1" applyBorder="1" applyAlignment="1" applyProtection="1">
      <alignment vertical="top"/>
      <protection/>
    </xf>
    <xf numFmtId="181" fontId="0" fillId="20" borderId="23" xfId="65" applyNumberFormat="1" applyFont="1" applyFill="1" applyBorder="1" applyAlignment="1" applyProtection="1">
      <alignment vertical="top"/>
      <protection/>
    </xf>
    <xf numFmtId="0" fontId="8" fillId="20" borderId="30" xfId="65" applyNumberFormat="1" applyFont="1" applyFill="1" applyBorder="1" applyAlignment="1" applyProtection="1">
      <alignment horizontal="center" vertical="top"/>
      <protection/>
    </xf>
    <xf numFmtId="0" fontId="8" fillId="20" borderId="31" xfId="65" applyNumberFormat="1" applyFont="1" applyFill="1" applyBorder="1" applyAlignment="1" applyProtection="1">
      <alignment vertical="top"/>
      <protection/>
    </xf>
    <xf numFmtId="181" fontId="0" fillId="20" borderId="24" xfId="65" applyNumberFormat="1" applyFont="1" applyFill="1" applyBorder="1" applyAlignment="1" applyProtection="1">
      <alignment vertical="top"/>
      <protection/>
    </xf>
    <xf numFmtId="0" fontId="26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6" xfId="65" applyNumberFormat="1" applyFont="1" applyFill="1" applyBorder="1" applyAlignment="1" applyProtection="1">
      <alignment horizontal="centerContinuous" vertical="top"/>
      <protection/>
    </xf>
    <xf numFmtId="0" fontId="8" fillId="35" borderId="57" xfId="65" applyNumberFormat="1" applyFont="1" applyFill="1" applyBorder="1" applyAlignment="1" applyProtection="1">
      <alignment horizontal="centerContinuous" vertical="top"/>
      <protection/>
    </xf>
    <xf numFmtId="0" fontId="8" fillId="36" borderId="62" xfId="65" applyNumberFormat="1" applyFont="1" applyFill="1" applyBorder="1" applyAlignment="1" applyProtection="1">
      <alignment horizontal="center" vertical="top"/>
      <protection/>
    </xf>
    <xf numFmtId="0" fontId="21" fillId="36" borderId="29" xfId="65" applyNumberFormat="1" applyFont="1" applyFill="1" applyBorder="1" applyAlignment="1" applyProtection="1">
      <alignment vertical="top"/>
      <protection/>
    </xf>
    <xf numFmtId="0" fontId="0" fillId="36" borderId="23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 wrapText="1"/>
      <protection/>
    </xf>
    <xf numFmtId="0" fontId="8" fillId="36" borderId="30" xfId="65" applyNumberFormat="1" applyFont="1" applyFill="1" applyBorder="1" applyAlignment="1" applyProtection="1">
      <alignment vertical="top" wrapText="1"/>
      <protection/>
    </xf>
    <xf numFmtId="0" fontId="8" fillId="36" borderId="27" xfId="65" applyNumberFormat="1" applyFont="1" applyFill="1" applyBorder="1" applyAlignment="1" applyProtection="1">
      <alignment horizontal="center" vertical="top"/>
      <protection/>
    </xf>
    <xf numFmtId="0" fontId="21" fillId="36" borderId="28" xfId="65" applyNumberFormat="1" applyFont="1" applyFill="1" applyBorder="1" applyAlignment="1" applyProtection="1">
      <alignment vertical="top"/>
      <protection/>
    </xf>
    <xf numFmtId="0" fontId="8" fillId="36" borderId="30" xfId="65" applyNumberFormat="1" applyFont="1" applyFill="1" applyBorder="1" applyAlignment="1" applyProtection="1">
      <alignment horizontal="center" vertical="top"/>
      <protection/>
    </xf>
    <xf numFmtId="0" fontId="8" fillId="36" borderId="31" xfId="65" applyNumberFormat="1" applyFont="1" applyFill="1" applyBorder="1" applyAlignment="1" applyProtection="1">
      <alignment vertical="top" wrapText="1"/>
      <protection/>
    </xf>
    <xf numFmtId="0" fontId="8" fillId="39" borderId="27" xfId="65" applyNumberFormat="1" applyFont="1" applyFill="1" applyBorder="1" applyAlignment="1" applyProtection="1">
      <alignment horizontal="center" vertical="top"/>
      <protection/>
    </xf>
    <xf numFmtId="0" fontId="8" fillId="39" borderId="28" xfId="65" applyNumberFormat="1" applyFont="1" applyFill="1" applyBorder="1" applyAlignment="1" applyProtection="1">
      <alignment vertical="top"/>
      <protection/>
    </xf>
    <xf numFmtId="0" fontId="0" fillId="39" borderId="22" xfId="65" applyNumberFormat="1" applyFont="1" applyFill="1" applyBorder="1" applyAlignment="1" applyProtection="1">
      <alignment vertical="top"/>
      <protection/>
    </xf>
    <xf numFmtId="0" fontId="8" fillId="39" borderId="29" xfId="65" applyNumberFormat="1" applyFont="1" applyFill="1" applyBorder="1" applyAlignment="1" applyProtection="1">
      <alignment horizontal="center" vertical="top"/>
      <protection/>
    </xf>
    <xf numFmtId="0" fontId="8" fillId="39" borderId="30" xfId="65" applyNumberFormat="1" applyFont="1" applyFill="1" applyBorder="1" applyAlignment="1" applyProtection="1">
      <alignment horizontal="center" vertical="top"/>
      <protection/>
    </xf>
    <xf numFmtId="0" fontId="26" fillId="41" borderId="55" xfId="65" applyNumberFormat="1" applyFont="1" applyFill="1" applyBorder="1" applyAlignment="1" applyProtection="1">
      <alignment horizontal="centerContinuous" vertical="top"/>
      <protection/>
    </xf>
    <xf numFmtId="0" fontId="26" fillId="41" borderId="56" xfId="65" applyNumberFormat="1" applyFont="1" applyFill="1" applyBorder="1" applyAlignment="1" applyProtection="1">
      <alignment horizontal="centerContinuous" vertical="top"/>
      <protection/>
    </xf>
    <xf numFmtId="0" fontId="26" fillId="41" borderId="57" xfId="65" applyNumberFormat="1" applyFont="1" applyFill="1" applyBorder="1" applyAlignment="1" applyProtection="1">
      <alignment horizontal="centerContinuous" vertical="top"/>
      <protection/>
    </xf>
    <xf numFmtId="0" fontId="8" fillId="41" borderId="29" xfId="65" applyNumberFormat="1" applyFont="1" applyFill="1" applyBorder="1" applyAlignment="1" applyProtection="1">
      <alignment horizontal="center" vertical="top"/>
      <protection/>
    </xf>
    <xf numFmtId="0" fontId="8" fillId="41" borderId="17" xfId="65" applyNumberFormat="1" applyFont="1" applyFill="1" applyBorder="1" applyAlignment="1" applyProtection="1">
      <alignment vertical="top"/>
      <protection/>
    </xf>
    <xf numFmtId="0" fontId="28" fillId="41" borderId="17" xfId="65" applyNumberFormat="1" applyFont="1" applyFill="1" applyBorder="1" applyAlignment="1" applyProtection="1">
      <alignment vertical="top"/>
      <protection/>
    </xf>
    <xf numFmtId="0" fontId="0" fillId="41" borderId="23" xfId="65" applyNumberFormat="1" applyFont="1" applyFill="1" applyBorder="1" applyAlignment="1" applyProtection="1">
      <alignment vertical="top"/>
      <protection/>
    </xf>
    <xf numFmtId="0" fontId="8" fillId="41" borderId="30" xfId="65" applyNumberFormat="1" applyFont="1" applyFill="1" applyBorder="1" applyAlignment="1" applyProtection="1">
      <alignment horizontal="center" vertical="top"/>
      <protection/>
    </xf>
    <xf numFmtId="0" fontId="8" fillId="41" borderId="31" xfId="65" applyNumberFormat="1" applyFont="1" applyFill="1" applyBorder="1" applyAlignment="1" applyProtection="1">
      <alignment vertical="top" wrapText="1"/>
      <protection/>
    </xf>
    <xf numFmtId="0" fontId="28" fillId="41" borderId="31" xfId="65" applyNumberFormat="1" applyFont="1" applyFill="1" applyBorder="1" applyAlignment="1" applyProtection="1">
      <alignment vertical="top"/>
      <protection/>
    </xf>
    <xf numFmtId="181" fontId="0" fillId="41" borderId="24" xfId="65" applyNumberFormat="1" applyFont="1" applyFill="1" applyBorder="1" applyAlignment="1" applyProtection="1">
      <alignment vertical="top"/>
      <protection/>
    </xf>
    <xf numFmtId="0" fontId="14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4" fillId="0" borderId="0" xfId="66" applyNumberFormat="1" applyFont="1" applyFill="1" applyBorder="1" applyAlignment="1" applyProtection="1">
      <alignment horizontal="right"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1" fillId="36" borderId="17" xfId="66" applyNumberFormat="1" applyFont="1" applyFill="1" applyBorder="1" applyAlignment="1" applyProtection="1">
      <alignment vertical="top"/>
      <protection/>
    </xf>
    <xf numFmtId="181" fontId="0" fillId="36" borderId="23" xfId="66" applyNumberFormat="1" applyFont="1" applyFill="1" applyBorder="1" applyAlignment="1" applyProtection="1">
      <alignment vertical="top"/>
      <protection/>
    </xf>
    <xf numFmtId="0" fontId="8" fillId="36" borderId="17" xfId="66" applyNumberFormat="1" applyFont="1" applyFill="1" applyBorder="1" applyAlignment="1" applyProtection="1">
      <alignment vertical="top" wrapText="1"/>
      <protection/>
    </xf>
    <xf numFmtId="0" fontId="8" fillId="36" borderId="64" xfId="66" applyNumberFormat="1" applyFont="1" applyFill="1" applyBorder="1" applyAlignment="1" applyProtection="1">
      <alignment horizontal="center" vertical="top"/>
      <protection/>
    </xf>
    <xf numFmtId="0" fontId="8" fillId="36" borderId="54" xfId="66" applyNumberFormat="1" applyFont="1" applyFill="1" applyBorder="1" applyAlignment="1" applyProtection="1">
      <alignment vertical="top"/>
      <protection/>
    </xf>
    <xf numFmtId="181" fontId="0" fillId="36" borderId="46" xfId="66" applyNumberFormat="1" applyFont="1" applyFill="1" applyBorder="1" applyAlignment="1" applyProtection="1">
      <alignment vertical="top"/>
      <protection/>
    </xf>
    <xf numFmtId="16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21" xfId="66" applyNumberFormat="1" applyFont="1" applyFill="1" applyBorder="1" applyAlignment="1" applyProtection="1">
      <alignment vertical="top"/>
      <protection/>
    </xf>
    <xf numFmtId="0" fontId="8" fillId="36" borderId="65" xfId="66" applyNumberFormat="1" applyFont="1" applyFill="1" applyBorder="1" applyAlignment="1" applyProtection="1">
      <alignment horizontal="center" vertical="top"/>
      <protection/>
    </xf>
    <xf numFmtId="0" fontId="8" fillId="36" borderId="66" xfId="66" applyNumberFormat="1" applyFont="1" applyFill="1" applyBorder="1" applyAlignment="1" applyProtection="1">
      <alignment vertical="top"/>
      <protection/>
    </xf>
    <xf numFmtId="0" fontId="8" fillId="36" borderId="31" xfId="66" applyNumberFormat="1" applyFont="1" applyFill="1" applyBorder="1" applyAlignment="1" applyProtection="1">
      <alignment vertical="top"/>
      <protection/>
    </xf>
    <xf numFmtId="181" fontId="0" fillId="36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0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81" fontId="0" fillId="0" borderId="53" xfId="66" applyNumberFormat="1" applyFont="1" applyFill="1" applyBorder="1" applyAlignment="1" applyProtection="1">
      <alignment vertical="top"/>
      <protection/>
    </xf>
    <xf numFmtId="0" fontId="26" fillId="39" borderId="32" xfId="66" applyNumberFormat="1" applyFont="1" applyFill="1" applyBorder="1" applyAlignment="1" applyProtection="1">
      <alignment horizontal="centerContinuous" vertical="top"/>
      <protection/>
    </xf>
    <xf numFmtId="0" fontId="26" fillId="39" borderId="55" xfId="66" applyNumberFormat="1" applyFont="1" applyFill="1" applyBorder="1" applyAlignment="1" applyProtection="1">
      <alignment horizontal="centerContinuous" vertical="top"/>
      <protection/>
    </xf>
    <xf numFmtId="0" fontId="26" fillId="39" borderId="56" xfId="66" applyNumberFormat="1" applyFont="1" applyFill="1" applyBorder="1" applyAlignment="1" applyProtection="1">
      <alignment horizontal="centerContinuous" vertical="top"/>
      <protection/>
    </xf>
    <xf numFmtId="0" fontId="26" fillId="39" borderId="57" xfId="66" applyNumberFormat="1" applyFont="1" applyFill="1" applyBorder="1" applyAlignment="1" applyProtection="1">
      <alignment horizontal="centerContinuous" vertical="top"/>
      <protection/>
    </xf>
    <xf numFmtId="0" fontId="14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9" borderId="19" xfId="66" applyNumberFormat="1" applyFont="1" applyFill="1" applyBorder="1" applyAlignment="1" applyProtection="1">
      <alignment horizontal="center" vertical="top"/>
      <protection/>
    </xf>
    <xf numFmtId="0" fontId="8" fillId="39" borderId="29" xfId="66" applyNumberFormat="1" applyFont="1" applyFill="1" applyBorder="1" applyAlignment="1" applyProtection="1">
      <alignment vertical="top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0" fontId="0" fillId="39" borderId="23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vertical="top"/>
      <protection/>
    </xf>
    <xf numFmtId="0" fontId="8" fillId="39" borderId="31" xfId="66" applyNumberFormat="1" applyFont="1" applyFill="1" applyBorder="1" applyAlignment="1" applyProtection="1">
      <alignment vertical="top"/>
      <protection/>
    </xf>
    <xf numFmtId="181" fontId="0" fillId="39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81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81" fontId="0" fillId="20" borderId="24" xfId="66" applyNumberFormat="1" applyFont="1" applyFill="1" applyBorder="1" applyAlignment="1" applyProtection="1">
      <alignment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5" borderId="57" xfId="66" applyNumberFormat="1" applyFont="1" applyFill="1" applyBorder="1" applyAlignment="1" applyProtection="1">
      <alignment horizontal="centerContinuous" vertical="top"/>
      <protection/>
    </xf>
    <xf numFmtId="0" fontId="8" fillId="36" borderId="62" xfId="66" applyNumberFormat="1" applyFont="1" applyFill="1" applyBorder="1" applyAlignment="1" applyProtection="1">
      <alignment horizontal="center" vertical="top"/>
      <protection/>
    </xf>
    <xf numFmtId="0" fontId="21" fillId="36" borderId="29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 wrapText="1"/>
      <protection/>
    </xf>
    <xf numFmtId="0" fontId="8" fillId="36" borderId="30" xfId="66" applyNumberFormat="1" applyFont="1" applyFill="1" applyBorder="1" applyAlignment="1" applyProtection="1">
      <alignment vertical="top" wrapText="1"/>
      <protection/>
    </xf>
    <xf numFmtId="0" fontId="8" fillId="36" borderId="27" xfId="66" applyNumberFormat="1" applyFont="1" applyFill="1" applyBorder="1" applyAlignment="1" applyProtection="1">
      <alignment horizontal="center" vertical="top"/>
      <protection/>
    </xf>
    <xf numFmtId="0" fontId="21" fillId="36" borderId="28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8" fillId="39" borderId="27" xfId="66" applyNumberFormat="1" applyFont="1" applyFill="1" applyBorder="1" applyAlignment="1" applyProtection="1">
      <alignment horizontal="center" vertical="top"/>
      <protection/>
    </xf>
    <xf numFmtId="0" fontId="8" fillId="39" borderId="28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26" fillId="41" borderId="55" xfId="66" applyNumberFormat="1" applyFont="1" applyFill="1" applyBorder="1" applyAlignment="1" applyProtection="1">
      <alignment horizontal="centerContinuous" vertical="top"/>
      <protection/>
    </xf>
    <xf numFmtId="0" fontId="26" fillId="41" borderId="56" xfId="66" applyNumberFormat="1" applyFont="1" applyFill="1" applyBorder="1" applyAlignment="1" applyProtection="1">
      <alignment horizontal="centerContinuous" vertical="top"/>
      <protection/>
    </xf>
    <xf numFmtId="0" fontId="26" fillId="41" borderId="57" xfId="66" applyNumberFormat="1" applyFont="1" applyFill="1" applyBorder="1" applyAlignment="1" applyProtection="1">
      <alignment horizontal="centerContinuous"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8" fillId="41" borderId="17" xfId="66" applyNumberFormat="1" applyFont="1" applyFill="1" applyBorder="1" applyAlignment="1" applyProtection="1">
      <alignment vertical="top"/>
      <protection/>
    </xf>
    <xf numFmtId="0" fontId="0" fillId="41" borderId="23" xfId="66" applyNumberFormat="1" applyFont="1" applyFill="1" applyBorder="1" applyAlignment="1" applyProtection="1">
      <alignment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31" xfId="66" applyNumberFormat="1" applyFont="1" applyFill="1" applyBorder="1" applyAlignment="1" applyProtection="1">
      <alignment vertical="top" wrapText="1"/>
      <protection/>
    </xf>
    <xf numFmtId="0" fontId="28" fillId="41" borderId="31" xfId="66" applyNumberFormat="1" applyFont="1" applyFill="1" applyBorder="1" applyAlignment="1" applyProtection="1">
      <alignment vertical="top"/>
      <protection/>
    </xf>
    <xf numFmtId="181" fontId="0" fillId="41" borderId="24" xfId="66" applyNumberFormat="1" applyFont="1" applyFill="1" applyBorder="1" applyAlignment="1" applyProtection="1">
      <alignment vertical="top"/>
      <protection/>
    </xf>
    <xf numFmtId="0" fontId="40" fillId="0" borderId="17" xfId="0" applyFont="1" applyBorder="1" applyAlignment="1">
      <alignment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80" fontId="1" fillId="0" borderId="54" xfId="0" applyNumberFormat="1" applyFont="1" applyBorder="1" applyAlignment="1">
      <alignment horizontal="right" vertical="center" wrapText="1"/>
    </xf>
    <xf numFmtId="180" fontId="1" fillId="0" borderId="68" xfId="0" applyNumberFormat="1" applyFont="1" applyBorder="1" applyAlignment="1">
      <alignment horizontal="right" vertical="center" wrapText="1"/>
    </xf>
    <xf numFmtId="180" fontId="1" fillId="0" borderId="44" xfId="0" applyNumberFormat="1" applyFont="1" applyBorder="1" applyAlignment="1">
      <alignment horizontal="right" vertical="center" wrapText="1"/>
    </xf>
    <xf numFmtId="14" fontId="2" fillId="0" borderId="54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textRotation="90" wrapText="1"/>
    </xf>
    <xf numFmtId="0" fontId="19" fillId="0" borderId="6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2" fontId="40" fillId="0" borderId="54" xfId="0" applyNumberFormat="1" applyFont="1" applyBorder="1" applyAlignment="1">
      <alignment horizontal="center" vertical="center" wrapText="1"/>
    </xf>
    <xf numFmtId="2" fontId="40" fillId="0" borderId="68" xfId="0" applyNumberFormat="1" applyFont="1" applyBorder="1" applyAlignment="1">
      <alignment horizontal="center" vertical="center" wrapText="1"/>
    </xf>
    <xf numFmtId="2" fontId="40" fillId="0" borderId="44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55" xfId="0" applyNumberFormat="1" applyFont="1" applyFill="1" applyBorder="1" applyAlignment="1" applyProtection="1">
      <alignment vertical="top" wrapText="1"/>
      <protection/>
    </xf>
    <xf numFmtId="0" fontId="0" fillId="0" borderId="69" xfId="0" applyNumberFormat="1" applyFont="1" applyFill="1" applyBorder="1" applyAlignment="1" applyProtection="1">
      <alignment vertical="top" wrapText="1"/>
      <protection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70" xfId="0" applyNumberFormat="1" applyFont="1" applyFill="1" applyBorder="1" applyAlignment="1" applyProtection="1">
      <alignment vertical="top"/>
      <protection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10" fillId="0" borderId="71" xfId="0" applyFont="1" applyBorder="1" applyAlignment="1">
      <alignment wrapText="1"/>
    </xf>
    <xf numFmtId="0" fontId="10" fillId="0" borderId="73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0" borderId="74" xfId="0" applyFont="1" applyBorder="1" applyAlignment="1">
      <alignment wrapText="1"/>
    </xf>
    <xf numFmtId="0" fontId="9" fillId="0" borderId="75" xfId="0" applyFont="1" applyBorder="1" applyAlignment="1">
      <alignment wrapText="1"/>
    </xf>
    <xf numFmtId="0" fontId="9" fillId="0" borderId="7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0" fillId="0" borderId="68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26" fillId="35" borderId="62" xfId="0" applyNumberFormat="1" applyFont="1" applyFill="1" applyBorder="1" applyAlignment="1" applyProtection="1">
      <alignment vertical="top" wrapText="1"/>
      <protection/>
    </xf>
    <xf numFmtId="0" fontId="26" fillId="35" borderId="25" xfId="0" applyNumberFormat="1" applyFont="1" applyFill="1" applyBorder="1" applyAlignment="1" applyProtection="1">
      <alignment vertical="top" wrapText="1"/>
      <protection/>
    </xf>
    <xf numFmtId="0" fontId="26" fillId="35" borderId="63" xfId="0" applyNumberFormat="1" applyFont="1" applyFill="1" applyBorder="1" applyAlignment="1" applyProtection="1">
      <alignment vertical="top" wrapText="1"/>
      <protection/>
    </xf>
    <xf numFmtId="0" fontId="8" fillId="0" borderId="49" xfId="65" applyNumberFormat="1" applyFont="1" applyFill="1" applyBorder="1" applyAlignment="1" applyProtection="1">
      <alignment horizontal="left" vertical="top" wrapText="1"/>
      <protection/>
    </xf>
    <xf numFmtId="0" fontId="8" fillId="0" borderId="50" xfId="65" applyNumberFormat="1" applyFont="1" applyFill="1" applyBorder="1" applyAlignment="1" applyProtection="1">
      <alignment horizontal="left" vertical="top" wrapText="1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1" xfId="65" applyNumberFormat="1" applyFont="1" applyFill="1" applyBorder="1" applyAlignment="1" applyProtection="1">
      <alignment horizontal="left" vertical="top"/>
      <protection/>
    </xf>
    <xf numFmtId="0" fontId="19" fillId="0" borderId="19" xfId="65" applyFont="1" applyFill="1" applyBorder="1" applyAlignment="1">
      <alignment vertical="top" wrapText="1"/>
      <protection/>
    </xf>
    <xf numFmtId="0" fontId="19" fillId="0" borderId="25" xfId="65" applyFont="1" applyFill="1" applyBorder="1" applyAlignment="1">
      <alignment vertical="top" wrapText="1"/>
      <protection/>
    </xf>
    <xf numFmtId="0" fontId="19" fillId="0" borderId="63" xfId="65" applyFont="1" applyFill="1" applyBorder="1" applyAlignment="1">
      <alignment vertical="top" wrapText="1"/>
      <protection/>
    </xf>
    <xf numFmtId="0" fontId="26" fillId="35" borderId="13" xfId="65" applyNumberFormat="1" applyFont="1" applyFill="1" applyBorder="1" applyAlignment="1" applyProtection="1">
      <alignment horizontal="center" vertical="top"/>
      <protection/>
    </xf>
    <xf numFmtId="0" fontId="26" fillId="35" borderId="49" xfId="65" applyNumberFormat="1" applyFont="1" applyFill="1" applyBorder="1" applyAlignment="1" applyProtection="1">
      <alignment horizontal="center" vertical="top"/>
      <protection/>
    </xf>
    <xf numFmtId="0" fontId="26" fillId="35" borderId="50" xfId="65" applyNumberFormat="1" applyFont="1" applyFill="1" applyBorder="1" applyAlignment="1" applyProtection="1">
      <alignment horizontal="center" vertical="top"/>
      <protection/>
    </xf>
    <xf numFmtId="4" fontId="17" fillId="36" borderId="38" xfId="65" applyNumberFormat="1" applyFont="1" applyFill="1" applyBorder="1" applyAlignment="1" applyProtection="1">
      <alignment horizontal="center" vertical="center" wrapText="1"/>
      <protection/>
    </xf>
    <xf numFmtId="4" fontId="17" fillId="36" borderId="57" xfId="65" applyNumberFormat="1" applyFont="1" applyFill="1" applyBorder="1" applyAlignment="1" applyProtection="1">
      <alignment horizontal="center" vertical="center" wrapText="1"/>
      <protection/>
    </xf>
    <xf numFmtId="0" fontId="37" fillId="0" borderId="74" xfId="65" applyFont="1" applyFill="1" applyBorder="1" applyAlignment="1">
      <alignment horizontal="left"/>
      <protection/>
    </xf>
    <xf numFmtId="0" fontId="37" fillId="0" borderId="75" xfId="65" applyFont="1" applyFill="1" applyBorder="1" applyAlignment="1">
      <alignment horizontal="left"/>
      <protection/>
    </xf>
    <xf numFmtId="0" fontId="37" fillId="0" borderId="76" xfId="65" applyFont="1" applyFill="1" applyBorder="1" applyAlignment="1">
      <alignment horizontal="left"/>
      <protection/>
    </xf>
    <xf numFmtId="0" fontId="26" fillId="20" borderId="55" xfId="65" applyNumberFormat="1" applyFont="1" applyFill="1" applyBorder="1" applyAlignment="1" applyProtection="1">
      <alignment horizontal="center" vertical="top"/>
      <protection/>
    </xf>
    <xf numFmtId="0" fontId="26" fillId="20" borderId="56" xfId="65" applyNumberFormat="1" applyFont="1" applyFill="1" applyBorder="1" applyAlignment="1" applyProtection="1">
      <alignment horizontal="center" vertical="top"/>
      <protection/>
    </xf>
    <xf numFmtId="0" fontId="26" fillId="20" borderId="57" xfId="65" applyNumberFormat="1" applyFont="1" applyFill="1" applyBorder="1" applyAlignment="1" applyProtection="1">
      <alignment horizontal="center" vertical="top"/>
      <protection/>
    </xf>
    <xf numFmtId="0" fontId="17" fillId="36" borderId="19" xfId="65" applyNumberFormat="1" applyFont="1" applyFill="1" applyBorder="1" applyAlignment="1" applyProtection="1">
      <alignment horizontal="center" vertical="center" wrapText="1"/>
      <protection/>
    </xf>
    <xf numFmtId="0" fontId="17" fillId="36" borderId="63" xfId="65" applyNumberFormat="1" applyFont="1" applyFill="1" applyBorder="1" applyAlignment="1" applyProtection="1">
      <alignment horizontal="center" vertical="center" wrapText="1"/>
      <protection/>
    </xf>
    <xf numFmtId="0" fontId="17" fillId="36" borderId="38" xfId="65" applyNumberFormat="1" applyFont="1" applyFill="1" applyBorder="1" applyAlignment="1" applyProtection="1">
      <alignment horizontal="center" vertical="center" wrapText="1"/>
      <protection/>
    </xf>
    <xf numFmtId="0" fontId="17" fillId="36" borderId="57" xfId="65" applyNumberFormat="1" applyFont="1" applyFill="1" applyBorder="1" applyAlignment="1" applyProtection="1">
      <alignment horizontal="center" vertical="center" wrapText="1"/>
      <protection/>
    </xf>
    <xf numFmtId="0" fontId="26" fillId="35" borderId="55" xfId="65" applyNumberFormat="1" applyFont="1" applyFill="1" applyBorder="1" applyAlignment="1" applyProtection="1">
      <alignment horizontal="center" vertical="top" wrapText="1"/>
      <protection/>
    </xf>
    <xf numFmtId="0" fontId="26" fillId="35" borderId="56" xfId="65" applyNumberFormat="1" applyFont="1" applyFill="1" applyBorder="1" applyAlignment="1" applyProtection="1">
      <alignment horizontal="center" vertical="top" wrapText="1"/>
      <protection/>
    </xf>
    <xf numFmtId="0" fontId="26" fillId="35" borderId="57" xfId="65" applyNumberFormat="1" applyFont="1" applyFill="1" applyBorder="1" applyAlignment="1" applyProtection="1">
      <alignment horizontal="center" vertical="top" wrapText="1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8" fillId="0" borderId="51" xfId="66" applyNumberFormat="1" applyFont="1" applyFill="1" applyBorder="1" applyAlignment="1" applyProtection="1">
      <alignment vertical="top"/>
      <protection/>
    </xf>
    <xf numFmtId="0" fontId="19" fillId="0" borderId="19" xfId="66" applyFont="1" applyFill="1" applyBorder="1" applyAlignment="1">
      <alignment vertical="top" wrapText="1"/>
      <protection/>
    </xf>
    <xf numFmtId="0" fontId="19" fillId="0" borderId="25" xfId="66" applyFont="1" applyFill="1" applyBorder="1" applyAlignment="1">
      <alignment vertical="top" wrapText="1"/>
      <protection/>
    </xf>
    <xf numFmtId="0" fontId="19" fillId="0" borderId="63" xfId="66" applyFont="1" applyFill="1" applyBorder="1" applyAlignment="1">
      <alignment vertical="top" wrapText="1"/>
      <protection/>
    </xf>
    <xf numFmtId="0" fontId="26" fillId="35" borderId="13" xfId="66" applyNumberFormat="1" applyFont="1" applyFill="1" applyBorder="1" applyAlignment="1" applyProtection="1">
      <alignment horizontal="center" vertical="top"/>
      <protection/>
    </xf>
    <xf numFmtId="0" fontId="26" fillId="35" borderId="49" xfId="66" applyNumberFormat="1" applyFont="1" applyFill="1" applyBorder="1" applyAlignment="1" applyProtection="1">
      <alignment horizontal="center" vertical="top"/>
      <protection/>
    </xf>
    <xf numFmtId="0" fontId="26" fillId="35" borderId="50" xfId="66" applyNumberFormat="1" applyFont="1" applyFill="1" applyBorder="1" applyAlignment="1" applyProtection="1">
      <alignment horizontal="center" vertical="top"/>
      <protection/>
    </xf>
    <xf numFmtId="4" fontId="17" fillId="36" borderId="38" xfId="66" applyNumberFormat="1" applyFont="1" applyFill="1" applyBorder="1" applyAlignment="1" applyProtection="1">
      <alignment horizontal="center" vertical="center" wrapText="1"/>
      <protection/>
    </xf>
    <xf numFmtId="4" fontId="17" fillId="36" borderId="57" xfId="66" applyNumberFormat="1" applyFont="1" applyFill="1" applyBorder="1" applyAlignment="1" applyProtection="1">
      <alignment horizontal="center" vertical="center" wrapText="1"/>
      <protection/>
    </xf>
    <xf numFmtId="0" fontId="37" fillId="0" borderId="74" xfId="66" applyFont="1" applyFill="1" applyBorder="1" applyAlignment="1">
      <alignment horizontal="left"/>
      <protection/>
    </xf>
    <xf numFmtId="0" fontId="37" fillId="0" borderId="75" xfId="66" applyFont="1" applyFill="1" applyBorder="1" applyAlignment="1">
      <alignment horizontal="left"/>
      <protection/>
    </xf>
    <xf numFmtId="0" fontId="37" fillId="0" borderId="76" xfId="66" applyFont="1" applyFill="1" applyBorder="1" applyAlignment="1">
      <alignment horizontal="left"/>
      <protection/>
    </xf>
    <xf numFmtId="0" fontId="26" fillId="20" borderId="55" xfId="66" applyNumberFormat="1" applyFont="1" applyFill="1" applyBorder="1" applyAlignment="1" applyProtection="1">
      <alignment horizontal="center" vertical="top"/>
      <protection/>
    </xf>
    <xf numFmtId="0" fontId="26" fillId="20" borderId="56" xfId="66" applyNumberFormat="1" applyFont="1" applyFill="1" applyBorder="1" applyAlignment="1" applyProtection="1">
      <alignment horizontal="center" vertical="top"/>
      <protection/>
    </xf>
    <xf numFmtId="0" fontId="26" fillId="20" borderId="57" xfId="66" applyNumberFormat="1" applyFont="1" applyFill="1" applyBorder="1" applyAlignment="1" applyProtection="1">
      <alignment horizontal="center" vertical="top"/>
      <protection/>
    </xf>
    <xf numFmtId="0" fontId="17" fillId="36" borderId="19" xfId="66" applyNumberFormat="1" applyFont="1" applyFill="1" applyBorder="1" applyAlignment="1" applyProtection="1">
      <alignment horizontal="center" vertical="center" wrapText="1"/>
      <protection/>
    </xf>
    <xf numFmtId="0" fontId="17" fillId="36" borderId="63" xfId="66" applyNumberFormat="1" applyFont="1" applyFill="1" applyBorder="1" applyAlignment="1" applyProtection="1">
      <alignment horizontal="center" vertical="center" wrapText="1"/>
      <protection/>
    </xf>
    <xf numFmtId="0" fontId="17" fillId="36" borderId="38" xfId="66" applyNumberFormat="1" applyFont="1" applyFill="1" applyBorder="1" applyAlignment="1" applyProtection="1">
      <alignment horizontal="center" vertical="center" wrapText="1"/>
      <protection/>
    </xf>
    <xf numFmtId="0" fontId="17" fillId="36" borderId="57" xfId="66" applyNumberFormat="1" applyFont="1" applyFill="1" applyBorder="1" applyAlignment="1" applyProtection="1">
      <alignment horizontal="center" vertical="center" wrapText="1"/>
      <protection/>
    </xf>
    <xf numFmtId="0" fontId="26" fillId="35" borderId="55" xfId="66" applyNumberFormat="1" applyFont="1" applyFill="1" applyBorder="1" applyAlignment="1" applyProtection="1">
      <alignment horizontal="center" vertical="top" wrapText="1"/>
      <protection/>
    </xf>
    <xf numFmtId="0" fontId="26" fillId="35" borderId="56" xfId="66" applyNumberFormat="1" applyFont="1" applyFill="1" applyBorder="1" applyAlignment="1" applyProtection="1">
      <alignment horizontal="center" vertical="top" wrapText="1"/>
      <protection/>
    </xf>
    <xf numFmtId="0" fontId="26" fillId="35" borderId="57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3" t="s">
        <v>81</v>
      </c>
    </row>
    <row r="2" ht="15.75">
      <c r="A2" s="33" t="s">
        <v>82</v>
      </c>
    </row>
    <row r="3" ht="15.75">
      <c r="A3" s="33" t="s">
        <v>83</v>
      </c>
    </row>
    <row r="5" ht="15.75">
      <c r="A5" s="33" t="s">
        <v>84</v>
      </c>
    </row>
    <row r="7" spans="1:4" ht="31.5">
      <c r="A7" s="34" t="s">
        <v>383</v>
      </c>
      <c r="B7" s="35" t="s">
        <v>85</v>
      </c>
      <c r="C7" s="35" t="s">
        <v>86</v>
      </c>
      <c r="D7" s="35" t="s">
        <v>87</v>
      </c>
    </row>
    <row r="8" spans="1:4" ht="15.75">
      <c r="A8" s="36" t="s">
        <v>349</v>
      </c>
      <c r="B8" s="36" t="s">
        <v>88</v>
      </c>
      <c r="C8" s="35" t="s">
        <v>89</v>
      </c>
      <c r="D8" s="37"/>
    </row>
    <row r="9" spans="1:4" ht="13.5">
      <c r="A9" s="38" t="s">
        <v>90</v>
      </c>
      <c r="B9" s="39"/>
      <c r="C9" s="39"/>
      <c r="D9" s="40"/>
    </row>
    <row r="10" spans="1:4" ht="27">
      <c r="A10" s="41" t="s">
        <v>350</v>
      </c>
      <c r="B10" s="42" t="s">
        <v>91</v>
      </c>
      <c r="C10" s="35" t="s">
        <v>89</v>
      </c>
      <c r="D10" s="37" t="str">
        <f>ХарактеристДома!B3</f>
        <v>Протокол ОСС  15.09.2011 г.</v>
      </c>
    </row>
    <row r="11" spans="1:4" ht="15.75">
      <c r="A11" s="41" t="s">
        <v>352</v>
      </c>
      <c r="B11" s="36" t="s">
        <v>92</v>
      </c>
      <c r="C11" s="35" t="s">
        <v>89</v>
      </c>
      <c r="D11" s="37"/>
    </row>
    <row r="12" spans="1:4" ht="12.75">
      <c r="A12" s="43" t="s">
        <v>93</v>
      </c>
      <c r="B12" s="44"/>
      <c r="C12" s="44"/>
      <c r="D12" s="45"/>
    </row>
    <row r="13" spans="1:4" ht="25.5">
      <c r="A13" s="41" t="s">
        <v>353</v>
      </c>
      <c r="B13" s="46" t="s">
        <v>94</v>
      </c>
      <c r="C13" s="47" t="s">
        <v>89</v>
      </c>
      <c r="D13" s="131" t="s">
        <v>281</v>
      </c>
    </row>
    <row r="14" spans="1:4" ht="12.75">
      <c r="A14" s="43" t="s">
        <v>95</v>
      </c>
      <c r="B14" s="44"/>
      <c r="C14" s="44"/>
      <c r="D14" s="45"/>
    </row>
    <row r="15" spans="1:4" ht="15.75">
      <c r="A15" s="41" t="s">
        <v>96</v>
      </c>
      <c r="B15" s="36" t="s">
        <v>16</v>
      </c>
      <c r="C15" s="35" t="s">
        <v>89</v>
      </c>
      <c r="D15" s="37" t="str">
        <f>ХарактеристДома!F5</f>
        <v>ул. Пугачева, д. 83</v>
      </c>
    </row>
    <row r="16" spans="1:4" ht="15.75">
      <c r="A16" s="41" t="s">
        <v>97</v>
      </c>
      <c r="B16" s="36" t="s">
        <v>98</v>
      </c>
      <c r="C16" s="35" t="s">
        <v>89</v>
      </c>
      <c r="D16" s="37">
        <f>ХарактеристДома!F25</f>
        <v>1986</v>
      </c>
    </row>
    <row r="17" spans="1:4" ht="15.75">
      <c r="A17" s="41" t="s">
        <v>99</v>
      </c>
      <c r="B17" s="36" t="s">
        <v>100</v>
      </c>
      <c r="C17" s="35" t="s">
        <v>89</v>
      </c>
      <c r="D17" s="37" t="str">
        <f>ХарактеристДома!F11</f>
        <v>отсутствует</v>
      </c>
    </row>
    <row r="18" spans="1:4" ht="15.75">
      <c r="A18" s="41" t="s">
        <v>101</v>
      </c>
      <c r="B18" s="36" t="s">
        <v>102</v>
      </c>
      <c r="C18" s="35" t="s">
        <v>89</v>
      </c>
      <c r="D18" s="37" t="str">
        <f>ХарактеристДома!F12</f>
        <v>многоквартирный дом</v>
      </c>
    </row>
    <row r="19" spans="1:4" ht="15.75">
      <c r="A19" s="41" t="s">
        <v>103</v>
      </c>
      <c r="B19" s="36" t="s">
        <v>104</v>
      </c>
      <c r="C19" s="35" t="s">
        <v>89</v>
      </c>
      <c r="D19" s="37"/>
    </row>
    <row r="20" spans="1:4" ht="13.5">
      <c r="A20" s="41" t="s">
        <v>105</v>
      </c>
      <c r="B20" s="36" t="s">
        <v>106</v>
      </c>
      <c r="C20" s="36" t="s">
        <v>35</v>
      </c>
      <c r="D20" s="37">
        <f>ХарактеристДома!F23</f>
        <v>5</v>
      </c>
    </row>
    <row r="21" spans="1:4" ht="13.5">
      <c r="A21" s="41" t="s">
        <v>107</v>
      </c>
      <c r="B21" s="36" t="s">
        <v>108</v>
      </c>
      <c r="C21" s="36" t="s">
        <v>35</v>
      </c>
      <c r="D21" s="37">
        <f>ХарактеристДома!F23</f>
        <v>5</v>
      </c>
    </row>
    <row r="22" spans="1:4" ht="13.5">
      <c r="A22" s="41" t="s">
        <v>109</v>
      </c>
      <c r="B22" s="36" t="s">
        <v>110</v>
      </c>
      <c r="C22" s="36" t="s">
        <v>35</v>
      </c>
      <c r="D22" s="37">
        <f>ХарактеристДома!F24</f>
        <v>8</v>
      </c>
    </row>
    <row r="23" spans="1:4" ht="13.5">
      <c r="A23" s="41" t="s">
        <v>111</v>
      </c>
      <c r="B23" s="36" t="s">
        <v>112</v>
      </c>
      <c r="C23" s="36" t="s">
        <v>35</v>
      </c>
      <c r="D23" s="37">
        <f>ХарактеристДома!F83</f>
        <v>0</v>
      </c>
    </row>
    <row r="24" spans="1:4" ht="13.5">
      <c r="A24" s="41" t="s">
        <v>113</v>
      </c>
      <c r="B24" s="36" t="s">
        <v>114</v>
      </c>
      <c r="C24" s="36" t="s">
        <v>89</v>
      </c>
      <c r="D24" s="37"/>
    </row>
    <row r="25" spans="1:4" ht="13.5">
      <c r="A25" s="41" t="s">
        <v>115</v>
      </c>
      <c r="B25" s="36" t="s">
        <v>116</v>
      </c>
      <c r="C25" s="36" t="s">
        <v>35</v>
      </c>
      <c r="D25" s="37">
        <f>ХарактеристДома!F13</f>
        <v>116</v>
      </c>
    </row>
    <row r="26" spans="1:4" ht="13.5">
      <c r="A26" s="41" t="s">
        <v>117</v>
      </c>
      <c r="B26" s="36" t="s">
        <v>118</v>
      </c>
      <c r="C26" s="36" t="s">
        <v>35</v>
      </c>
      <c r="D26" s="37">
        <v>0</v>
      </c>
    </row>
    <row r="27" spans="1:4" ht="13.5">
      <c r="A27" s="41" t="s">
        <v>119</v>
      </c>
      <c r="B27" s="36" t="s">
        <v>120</v>
      </c>
      <c r="C27" s="36" t="s">
        <v>121</v>
      </c>
      <c r="D27" s="37"/>
    </row>
    <row r="28" spans="1:4" ht="13.5">
      <c r="A28" s="41" t="s">
        <v>122</v>
      </c>
      <c r="B28" s="36" t="s">
        <v>123</v>
      </c>
      <c r="C28" s="36" t="s">
        <v>121</v>
      </c>
      <c r="D28" s="37">
        <f>ХарактеристДома!F17</f>
        <v>5643.8</v>
      </c>
    </row>
    <row r="29" spans="1:4" ht="13.5">
      <c r="A29" s="41" t="s">
        <v>124</v>
      </c>
      <c r="B29" s="36" t="s">
        <v>125</v>
      </c>
      <c r="C29" s="36" t="s">
        <v>121</v>
      </c>
      <c r="D29" s="37">
        <f>ХарактеристДома!F22</f>
        <v>990.5</v>
      </c>
    </row>
    <row r="30" spans="1:4" ht="27">
      <c r="A30" s="41" t="s">
        <v>126</v>
      </c>
      <c r="B30" s="42" t="s">
        <v>127</v>
      </c>
      <c r="C30" s="36" t="s">
        <v>121</v>
      </c>
      <c r="D30" s="37">
        <f>ХарактеристДома!F21</f>
        <v>649.8</v>
      </c>
    </row>
    <row r="31" spans="1:4" ht="13.5">
      <c r="A31" s="41" t="s">
        <v>128</v>
      </c>
      <c r="B31" s="36" t="s">
        <v>129</v>
      </c>
      <c r="C31" s="36" t="s">
        <v>89</v>
      </c>
      <c r="D31" s="37" t="str">
        <f>ХарактеристДома!F10</f>
        <v>35:24:0303006:327</v>
      </c>
    </row>
    <row r="32" spans="1:4" ht="27">
      <c r="A32" s="41" t="s">
        <v>130</v>
      </c>
      <c r="B32" s="42" t="s">
        <v>131</v>
      </c>
      <c r="C32" s="36" t="s">
        <v>121</v>
      </c>
      <c r="D32" s="37">
        <f>ХарактеристДома!G10</f>
        <v>10825</v>
      </c>
    </row>
    <row r="33" spans="1:4" ht="13.5">
      <c r="A33" s="41" t="s">
        <v>132</v>
      </c>
      <c r="B33" s="36" t="s">
        <v>133</v>
      </c>
      <c r="C33" s="36" t="s">
        <v>121</v>
      </c>
      <c r="D33" s="37">
        <v>0</v>
      </c>
    </row>
    <row r="34" spans="1:4" ht="15.75">
      <c r="A34" s="41" t="s">
        <v>134</v>
      </c>
      <c r="B34" s="36" t="s">
        <v>135</v>
      </c>
      <c r="C34" s="35" t="s">
        <v>89</v>
      </c>
      <c r="D34" s="37" t="s">
        <v>65</v>
      </c>
    </row>
    <row r="35" spans="1:4" ht="15.75">
      <c r="A35" s="41" t="s">
        <v>136</v>
      </c>
      <c r="B35" s="36" t="s">
        <v>137</v>
      </c>
      <c r="C35" s="35" t="s">
        <v>89</v>
      </c>
      <c r="D35" s="37"/>
    </row>
    <row r="36" spans="1:4" ht="15.75">
      <c r="A36" s="41" t="s">
        <v>138</v>
      </c>
      <c r="B36" s="36" t="s">
        <v>139</v>
      </c>
      <c r="C36" s="35" t="s">
        <v>89</v>
      </c>
      <c r="D36" s="37"/>
    </row>
    <row r="37" spans="1:4" ht="15.75">
      <c r="A37" s="41" t="s">
        <v>140</v>
      </c>
      <c r="B37" s="36" t="s">
        <v>141</v>
      </c>
      <c r="C37" s="35" t="s">
        <v>89</v>
      </c>
      <c r="D37" s="37" t="s">
        <v>369</v>
      </c>
    </row>
    <row r="38" spans="1:4" ht="15.75">
      <c r="A38" s="41" t="s">
        <v>142</v>
      </c>
      <c r="B38" s="36" t="s">
        <v>143</v>
      </c>
      <c r="C38" s="35" t="s">
        <v>89</v>
      </c>
      <c r="D38" s="37"/>
    </row>
    <row r="39" spans="1:4" ht="12.75">
      <c r="A39" s="43" t="s">
        <v>144</v>
      </c>
      <c r="B39" s="44"/>
      <c r="C39" s="44"/>
      <c r="D39" s="45"/>
    </row>
    <row r="40" spans="1:4" ht="15.75">
      <c r="A40" s="41" t="s">
        <v>145</v>
      </c>
      <c r="B40" s="36" t="s">
        <v>146</v>
      </c>
      <c r="C40" s="35"/>
      <c r="D40" s="37">
        <v>1</v>
      </c>
    </row>
    <row r="41" spans="1:4" ht="15.75">
      <c r="A41" s="41" t="s">
        <v>147</v>
      </c>
      <c r="B41" s="36" t="s">
        <v>148</v>
      </c>
      <c r="C41" s="35" t="s">
        <v>89</v>
      </c>
      <c r="D41" s="37">
        <v>0</v>
      </c>
    </row>
    <row r="42" spans="1:4" ht="15.75">
      <c r="A42" s="41" t="s">
        <v>149</v>
      </c>
      <c r="B42" s="36" t="s">
        <v>150</v>
      </c>
      <c r="C42" s="35" t="s">
        <v>89</v>
      </c>
      <c r="D42" s="37"/>
    </row>
    <row r="46" spans="1:4" ht="14.25">
      <c r="A46" s="48" t="s">
        <v>151</v>
      </c>
      <c r="B46" s="49"/>
      <c r="C46" s="49"/>
      <c r="D46" s="49"/>
    </row>
    <row r="47" spans="1:4" ht="14.25">
      <c r="A47" s="48" t="s">
        <v>152</v>
      </c>
      <c r="B47" s="49"/>
      <c r="C47" s="49"/>
      <c r="D47" s="49"/>
    </row>
    <row r="48" spans="1:4" ht="14.25">
      <c r="A48" s="48" t="s">
        <v>153</v>
      </c>
      <c r="B48" s="49"/>
      <c r="C48" s="49"/>
      <c r="D48" s="49"/>
    </row>
    <row r="50" spans="1:4" ht="31.5">
      <c r="A50" s="34" t="s">
        <v>383</v>
      </c>
      <c r="B50" s="35" t="s">
        <v>85</v>
      </c>
      <c r="C50" s="35" t="s">
        <v>154</v>
      </c>
      <c r="D50" s="35" t="s">
        <v>87</v>
      </c>
    </row>
    <row r="51" spans="1:4" ht="15.75">
      <c r="A51" s="41" t="s">
        <v>349</v>
      </c>
      <c r="B51" s="41" t="s">
        <v>88</v>
      </c>
      <c r="C51" s="35" t="s">
        <v>89</v>
      </c>
      <c r="D51" s="37"/>
    </row>
    <row r="52" spans="1:4" ht="12.75">
      <c r="A52" s="43" t="s">
        <v>155</v>
      </c>
      <c r="B52" s="50"/>
      <c r="C52" s="44"/>
      <c r="D52" s="45"/>
    </row>
    <row r="53" spans="1:4" ht="15.75">
      <c r="A53" s="41" t="s">
        <v>350</v>
      </c>
      <c r="B53" s="41" t="s">
        <v>156</v>
      </c>
      <c r="C53" s="35" t="s">
        <v>89</v>
      </c>
      <c r="D53" s="37" t="s">
        <v>157</v>
      </c>
    </row>
    <row r="54" spans="1:4" ht="12.75">
      <c r="A54" s="43" t="s">
        <v>158</v>
      </c>
      <c r="B54" s="44"/>
      <c r="C54" s="44"/>
      <c r="D54" s="45"/>
    </row>
    <row r="55" spans="1:4" ht="15.75">
      <c r="A55" s="41" t="s">
        <v>352</v>
      </c>
      <c r="B55" s="41" t="s">
        <v>159</v>
      </c>
      <c r="C55" s="35" t="s">
        <v>89</v>
      </c>
      <c r="D55" s="37" t="s">
        <v>160</v>
      </c>
    </row>
    <row r="56" spans="1:4" ht="15.75">
      <c r="A56" s="41" t="s">
        <v>353</v>
      </c>
      <c r="B56" s="41" t="s">
        <v>161</v>
      </c>
      <c r="C56" s="35" t="s">
        <v>89</v>
      </c>
      <c r="D56" s="37" t="str">
        <f>ХарактеристДома!F33</f>
        <v>панельные</v>
      </c>
    </row>
    <row r="57" spans="1:4" ht="12.75">
      <c r="A57" s="43" t="s">
        <v>162</v>
      </c>
      <c r="B57" s="44"/>
      <c r="C57" s="44"/>
      <c r="D57" s="45"/>
    </row>
    <row r="58" spans="1:4" ht="15.75">
      <c r="A58" s="41" t="s">
        <v>96</v>
      </c>
      <c r="B58" s="41" t="s">
        <v>163</v>
      </c>
      <c r="C58" s="35" t="s">
        <v>89</v>
      </c>
      <c r="D58" s="24" t="s">
        <v>78</v>
      </c>
    </row>
    <row r="59" spans="1:4" ht="12.75">
      <c r="A59" s="43" t="s">
        <v>164</v>
      </c>
      <c r="B59" s="44"/>
      <c r="C59" s="44"/>
      <c r="D59" s="45"/>
    </row>
    <row r="60" spans="1:4" ht="15.75">
      <c r="A60" s="41" t="s">
        <v>97</v>
      </c>
      <c r="B60" s="41" t="s">
        <v>165</v>
      </c>
      <c r="C60" s="35" t="s">
        <v>89</v>
      </c>
      <c r="D60" s="24" t="s">
        <v>166</v>
      </c>
    </row>
    <row r="61" spans="1:4" ht="15.75">
      <c r="A61" s="41" t="s">
        <v>99</v>
      </c>
      <c r="B61" s="41" t="s">
        <v>167</v>
      </c>
      <c r="C61" s="35" t="s">
        <v>89</v>
      </c>
      <c r="D61" s="37" t="s">
        <v>168</v>
      </c>
    </row>
    <row r="62" spans="1:4" ht="12.75">
      <c r="A62" s="43" t="s">
        <v>391</v>
      </c>
      <c r="B62" s="44"/>
      <c r="C62" s="44"/>
      <c r="D62" s="45"/>
    </row>
    <row r="63" spans="1:4" ht="12.75">
      <c r="A63" s="41" t="s">
        <v>101</v>
      </c>
      <c r="B63" s="41" t="s">
        <v>169</v>
      </c>
      <c r="C63" s="41" t="s">
        <v>121</v>
      </c>
      <c r="D63" s="37">
        <f>ХарактеристДома!F59</f>
        <v>1375.3</v>
      </c>
    </row>
    <row r="64" spans="1:4" ht="12.75">
      <c r="A64" s="43" t="s">
        <v>170</v>
      </c>
      <c r="B64" s="44"/>
      <c r="C64" s="44"/>
      <c r="D64" s="45"/>
    </row>
    <row r="65" spans="1:4" ht="15.75">
      <c r="A65" s="41" t="s">
        <v>103</v>
      </c>
      <c r="B65" s="41" t="s">
        <v>171</v>
      </c>
      <c r="C65" s="35" t="s">
        <v>89</v>
      </c>
      <c r="D65" s="37"/>
    </row>
    <row r="66" spans="1:4" ht="12.75">
      <c r="A66" s="41" t="s">
        <v>105</v>
      </c>
      <c r="B66" s="41" t="s">
        <v>172</v>
      </c>
      <c r="C66" s="41" t="s">
        <v>35</v>
      </c>
      <c r="D66" s="37">
        <v>0</v>
      </c>
    </row>
    <row r="67" spans="1:4" ht="12.75">
      <c r="A67" s="43" t="s">
        <v>173</v>
      </c>
      <c r="B67" s="44"/>
      <c r="C67" s="44"/>
      <c r="D67" s="45"/>
    </row>
    <row r="68" spans="1:4" ht="12.75">
      <c r="A68" s="41" t="s">
        <v>174</v>
      </c>
      <c r="B68" s="41" t="s">
        <v>175</v>
      </c>
      <c r="C68" s="41" t="s">
        <v>89</v>
      </c>
      <c r="D68" s="37"/>
    </row>
    <row r="69" spans="1:4" ht="12.75">
      <c r="A69" s="41" t="s">
        <v>109</v>
      </c>
      <c r="B69" s="41" t="s">
        <v>176</v>
      </c>
      <c r="C69" s="41" t="s">
        <v>89</v>
      </c>
      <c r="D69" s="37"/>
    </row>
    <row r="70" spans="1:4" ht="12.75">
      <c r="A70" s="41" t="s">
        <v>111</v>
      </c>
      <c r="B70" s="41" t="s">
        <v>177</v>
      </c>
      <c r="C70" s="41" t="s">
        <v>89</v>
      </c>
      <c r="D70" s="37"/>
    </row>
    <row r="71" spans="1:4" ht="13.5" thickBot="1">
      <c r="A71" s="51" t="s">
        <v>373</v>
      </c>
      <c r="B71" s="52"/>
      <c r="C71" s="52"/>
      <c r="D71" s="53"/>
    </row>
    <row r="72" spans="1:4" ht="12.75">
      <c r="A72" s="54" t="s">
        <v>113</v>
      </c>
      <c r="B72" s="55" t="s">
        <v>374</v>
      </c>
      <c r="C72" s="55" t="s">
        <v>89</v>
      </c>
      <c r="D72" s="29" t="s">
        <v>375</v>
      </c>
    </row>
    <row r="73" spans="1:4" ht="12.75">
      <c r="A73" s="57" t="s">
        <v>115</v>
      </c>
      <c r="B73" s="41" t="s">
        <v>376</v>
      </c>
      <c r="C73" s="41" t="s">
        <v>89</v>
      </c>
      <c r="D73" s="30" t="s">
        <v>377</v>
      </c>
    </row>
    <row r="74" spans="1:4" ht="12.75">
      <c r="A74" s="57" t="s">
        <v>117</v>
      </c>
      <c r="B74" s="41" t="s">
        <v>378</v>
      </c>
      <c r="C74" s="41" t="s">
        <v>89</v>
      </c>
      <c r="D74" s="30" t="s">
        <v>379</v>
      </c>
    </row>
    <row r="75" spans="1:4" ht="12.75">
      <c r="A75" s="57" t="s">
        <v>119</v>
      </c>
      <c r="B75" s="41" t="s">
        <v>561</v>
      </c>
      <c r="C75" s="41" t="s">
        <v>89</v>
      </c>
      <c r="D75" s="30" t="s">
        <v>565</v>
      </c>
    </row>
    <row r="76" spans="1:4" ht="12.75">
      <c r="A76" s="57" t="s">
        <v>122</v>
      </c>
      <c r="B76" s="41" t="s">
        <v>380</v>
      </c>
      <c r="C76" s="41" t="s">
        <v>89</v>
      </c>
      <c r="D76" s="31">
        <v>41150</v>
      </c>
    </row>
    <row r="77" spans="1:4" ht="13.5" thickBot="1">
      <c r="A77" s="58" t="s">
        <v>124</v>
      </c>
      <c r="B77" s="59" t="s">
        <v>381</v>
      </c>
      <c r="C77" s="59" t="s">
        <v>89</v>
      </c>
      <c r="D77" s="32"/>
    </row>
    <row r="78" spans="1:4" ht="12.75">
      <c r="A78" s="54" t="s">
        <v>113</v>
      </c>
      <c r="B78" s="55" t="s">
        <v>374</v>
      </c>
      <c r="C78" s="55" t="s">
        <v>89</v>
      </c>
      <c r="D78" s="29" t="s">
        <v>760</v>
      </c>
    </row>
    <row r="79" spans="1:4" ht="12.75">
      <c r="A79" s="57" t="s">
        <v>115</v>
      </c>
      <c r="B79" s="41" t="s">
        <v>376</v>
      </c>
      <c r="C79" s="41" t="s">
        <v>89</v>
      </c>
      <c r="D79" s="30" t="s">
        <v>377</v>
      </c>
    </row>
    <row r="80" spans="1:4" ht="12.75">
      <c r="A80" s="57" t="s">
        <v>117</v>
      </c>
      <c r="B80" s="41" t="s">
        <v>378</v>
      </c>
      <c r="C80" s="41" t="s">
        <v>89</v>
      </c>
      <c r="D80" s="30" t="s">
        <v>382</v>
      </c>
    </row>
    <row r="81" spans="1:4" ht="12.75">
      <c r="A81" s="57" t="s">
        <v>119</v>
      </c>
      <c r="B81" s="41" t="s">
        <v>561</v>
      </c>
      <c r="C81" s="41" t="s">
        <v>89</v>
      </c>
      <c r="D81" s="30" t="s">
        <v>744</v>
      </c>
    </row>
    <row r="82" spans="1:4" ht="12.75">
      <c r="A82" s="57" t="s">
        <v>122</v>
      </c>
      <c r="B82" s="41" t="s">
        <v>380</v>
      </c>
      <c r="C82" s="41" t="s">
        <v>89</v>
      </c>
      <c r="D82" s="31">
        <v>40720</v>
      </c>
    </row>
    <row r="83" spans="1:4" ht="13.5" thickBot="1">
      <c r="A83" s="58" t="s">
        <v>124</v>
      </c>
      <c r="B83" s="59" t="s">
        <v>381</v>
      </c>
      <c r="C83" s="59" t="s">
        <v>89</v>
      </c>
      <c r="D83" s="32"/>
    </row>
    <row r="84" spans="1:4" ht="12.75">
      <c r="A84" s="54" t="s">
        <v>113</v>
      </c>
      <c r="B84" s="55" t="s">
        <v>374</v>
      </c>
      <c r="C84" s="55" t="s">
        <v>89</v>
      </c>
      <c r="D84" s="29" t="s">
        <v>779</v>
      </c>
    </row>
    <row r="85" spans="1:4" ht="12.75">
      <c r="A85" s="57" t="s">
        <v>115</v>
      </c>
      <c r="B85" s="41" t="s">
        <v>376</v>
      </c>
      <c r="C85" s="41" t="s">
        <v>89</v>
      </c>
      <c r="D85" s="30" t="s">
        <v>377</v>
      </c>
    </row>
    <row r="86" spans="1:4" ht="12.75">
      <c r="A86" s="57" t="s">
        <v>117</v>
      </c>
      <c r="B86" s="41" t="s">
        <v>378</v>
      </c>
      <c r="C86" s="41" t="s">
        <v>89</v>
      </c>
      <c r="D86" s="30" t="s">
        <v>379</v>
      </c>
    </row>
    <row r="87" spans="1:4" ht="12.75">
      <c r="A87" s="57" t="s">
        <v>119</v>
      </c>
      <c r="B87" s="41" t="s">
        <v>561</v>
      </c>
      <c r="C87" s="41" t="s">
        <v>89</v>
      </c>
      <c r="D87" s="30" t="s">
        <v>178</v>
      </c>
    </row>
    <row r="88" spans="1:4" ht="12.75">
      <c r="A88" s="57" t="s">
        <v>122</v>
      </c>
      <c r="B88" s="41" t="s">
        <v>380</v>
      </c>
      <c r="C88" s="41" t="s">
        <v>89</v>
      </c>
      <c r="D88" s="31">
        <v>40817</v>
      </c>
    </row>
    <row r="89" spans="1:4" ht="13.5" thickBot="1">
      <c r="A89" s="58" t="s">
        <v>124</v>
      </c>
      <c r="B89" s="59" t="s">
        <v>381</v>
      </c>
      <c r="C89" s="59" t="s">
        <v>89</v>
      </c>
      <c r="D89" s="32"/>
    </row>
    <row r="90" spans="1:4" ht="12.75">
      <c r="A90" s="60" t="s">
        <v>179</v>
      </c>
      <c r="B90" s="61"/>
      <c r="C90" s="61"/>
      <c r="D90" s="62"/>
    </row>
    <row r="91" spans="1:4" ht="12.75">
      <c r="A91" s="41" t="s">
        <v>126</v>
      </c>
      <c r="B91" s="41" t="s">
        <v>180</v>
      </c>
      <c r="C91" s="41" t="s">
        <v>89</v>
      </c>
      <c r="D91" s="37" t="str">
        <f>ХарактеристДома!F76</f>
        <v>централизованная</v>
      </c>
    </row>
    <row r="92" spans="1:4" ht="12.75">
      <c r="A92" s="41" t="s">
        <v>128</v>
      </c>
      <c r="B92" s="41" t="s">
        <v>181</v>
      </c>
      <c r="C92" s="41" t="s">
        <v>35</v>
      </c>
      <c r="D92" s="132">
        <v>1</v>
      </c>
    </row>
    <row r="93" spans="1:4" ht="12.75">
      <c r="A93" s="43" t="s">
        <v>182</v>
      </c>
      <c r="B93" s="44"/>
      <c r="C93" s="44"/>
      <c r="D93" s="45"/>
    </row>
    <row r="94" spans="1:4" ht="12.75">
      <c r="A94" s="41" t="s">
        <v>130</v>
      </c>
      <c r="B94" s="41" t="s">
        <v>183</v>
      </c>
      <c r="C94" s="41" t="s">
        <v>89</v>
      </c>
      <c r="D94" s="37" t="str">
        <f>ХарактеристДома!F63</f>
        <v>центральное</v>
      </c>
    </row>
    <row r="95" spans="1:4" ht="12.75">
      <c r="A95" s="43" t="s">
        <v>184</v>
      </c>
      <c r="B95" s="44"/>
      <c r="C95" s="44"/>
      <c r="D95" s="45"/>
    </row>
    <row r="96" spans="1:4" ht="12.75">
      <c r="A96" s="41" t="s">
        <v>132</v>
      </c>
      <c r="B96" s="41" t="s">
        <v>185</v>
      </c>
      <c r="C96" s="41" t="s">
        <v>89</v>
      </c>
      <c r="D96" s="37" t="str">
        <f>ХарактеристДома!F67</f>
        <v>централизованная</v>
      </c>
    </row>
    <row r="97" spans="1:4" ht="12.75">
      <c r="A97" s="43" t="s">
        <v>186</v>
      </c>
      <c r="B97" s="44"/>
      <c r="C97" s="44"/>
      <c r="D97" s="45"/>
    </row>
    <row r="98" spans="1:4" ht="12.75">
      <c r="A98" s="41" t="s">
        <v>134</v>
      </c>
      <c r="B98" s="41" t="s">
        <v>187</v>
      </c>
      <c r="C98" s="63" t="s">
        <v>89</v>
      </c>
      <c r="D98" s="64" t="str">
        <f>ХарактеристДома!F70</f>
        <v>централизованная</v>
      </c>
    </row>
    <row r="99" spans="1:4" ht="12.75">
      <c r="A99" s="43" t="s">
        <v>188</v>
      </c>
      <c r="B99" s="44"/>
      <c r="C99" s="44"/>
      <c r="D99" s="45"/>
    </row>
    <row r="100" spans="1:4" ht="12.75">
      <c r="A100" s="41" t="s">
        <v>136</v>
      </c>
      <c r="B100" s="41" t="s">
        <v>189</v>
      </c>
      <c r="C100" s="41" t="s">
        <v>89</v>
      </c>
      <c r="D100" s="37" t="str">
        <f>ХарактеристДома!F73</f>
        <v>централизованная</v>
      </c>
    </row>
    <row r="101" spans="1:4" ht="12.75">
      <c r="A101" s="41" t="s">
        <v>138</v>
      </c>
      <c r="B101" s="41" t="s">
        <v>190</v>
      </c>
      <c r="C101" s="41" t="s">
        <v>191</v>
      </c>
      <c r="D101" s="37"/>
    </row>
    <row r="102" spans="1:4" ht="12.75">
      <c r="A102" s="43" t="s">
        <v>192</v>
      </c>
      <c r="B102" s="44"/>
      <c r="C102" s="44"/>
      <c r="D102" s="45"/>
    </row>
    <row r="103" spans="1:4" ht="15.75">
      <c r="A103" s="41" t="s">
        <v>140</v>
      </c>
      <c r="B103" s="63" t="s">
        <v>193</v>
      </c>
      <c r="C103" s="47" t="s">
        <v>89</v>
      </c>
      <c r="D103" s="37" t="str">
        <f>ХарактеристДома!F79</f>
        <v>централизованная</v>
      </c>
    </row>
    <row r="104" spans="1:4" ht="12.75">
      <c r="A104" s="63"/>
      <c r="B104" s="65" t="s">
        <v>194</v>
      </c>
      <c r="C104" s="65"/>
      <c r="D104" s="64"/>
    </row>
    <row r="105" spans="1:4" ht="12.75">
      <c r="A105" s="66" t="s">
        <v>142</v>
      </c>
      <c r="B105" s="67" t="s">
        <v>195</v>
      </c>
      <c r="C105" s="68"/>
      <c r="D105" s="133" t="s">
        <v>196</v>
      </c>
    </row>
    <row r="106" spans="1:4" ht="12.75">
      <c r="A106" s="43" t="s">
        <v>197</v>
      </c>
      <c r="B106" s="44"/>
      <c r="C106" s="44"/>
      <c r="D106" s="45"/>
    </row>
    <row r="107" spans="1:4" ht="15.75">
      <c r="A107" s="41" t="s">
        <v>145</v>
      </c>
      <c r="B107" s="41" t="s">
        <v>198</v>
      </c>
      <c r="C107" s="35" t="s">
        <v>89</v>
      </c>
      <c r="D107" s="37" t="s">
        <v>30</v>
      </c>
    </row>
    <row r="108" spans="1:4" ht="12.75">
      <c r="A108" s="43" t="s">
        <v>199</v>
      </c>
      <c r="B108" s="44"/>
      <c r="C108" s="44"/>
      <c r="D108" s="45"/>
    </row>
    <row r="109" spans="1:4" ht="15.75">
      <c r="A109" s="41" t="s">
        <v>147</v>
      </c>
      <c r="B109" s="69" t="s">
        <v>200</v>
      </c>
      <c r="C109" s="35" t="s">
        <v>89</v>
      </c>
      <c r="D109" s="37" t="s">
        <v>201</v>
      </c>
    </row>
    <row r="110" spans="1:4" ht="12.75">
      <c r="A110" s="43" t="s">
        <v>202</v>
      </c>
      <c r="B110" s="44"/>
      <c r="C110" s="44"/>
      <c r="D110" s="45"/>
    </row>
    <row r="111" spans="1:4" ht="15.75">
      <c r="A111" s="41" t="s">
        <v>149</v>
      </c>
      <c r="B111" s="69" t="s">
        <v>203</v>
      </c>
      <c r="C111" s="35" t="s">
        <v>89</v>
      </c>
      <c r="D111" s="3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8515625" style="4" customWidth="1"/>
    <col min="2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29.7109375" style="4" customWidth="1"/>
    <col min="7" max="16384" width="9.140625" style="4" customWidth="1"/>
  </cols>
  <sheetData>
    <row r="1" spans="1:6" ht="14.25">
      <c r="A1" s="453" t="s">
        <v>6</v>
      </c>
      <c r="B1" s="453"/>
      <c r="C1" s="453"/>
      <c r="D1" s="453"/>
      <c r="E1" s="453"/>
      <c r="F1" s="453"/>
    </row>
    <row r="2" spans="1:6" ht="14.25">
      <c r="A2" s="453" t="s">
        <v>7</v>
      </c>
      <c r="B2" s="453"/>
      <c r="C2" s="453"/>
      <c r="D2" s="453"/>
      <c r="E2" s="453"/>
      <c r="F2" s="453"/>
    </row>
    <row r="3" spans="1:6" ht="28.5" customHeight="1">
      <c r="A3" s="16" t="s">
        <v>8</v>
      </c>
      <c r="B3" s="454" t="s">
        <v>9</v>
      </c>
      <c r="C3" s="455"/>
      <c r="D3" s="456" t="s">
        <v>10</v>
      </c>
      <c r="E3" s="457"/>
      <c r="F3" s="17" t="s">
        <v>11</v>
      </c>
    </row>
    <row r="4" spans="1:6" ht="25.5">
      <c r="A4" s="458" t="s">
        <v>12</v>
      </c>
      <c r="B4" s="458"/>
      <c r="C4" s="458"/>
      <c r="D4" s="18" t="s">
        <v>13</v>
      </c>
      <c r="E4" s="19" t="s">
        <v>14</v>
      </c>
      <c r="F4" s="18" t="s">
        <v>15</v>
      </c>
    </row>
    <row r="5" spans="1:6" ht="12.75">
      <c r="A5" s="459" t="s">
        <v>16</v>
      </c>
      <c r="B5" s="459"/>
      <c r="C5" s="459"/>
      <c r="D5" s="20" t="s">
        <v>17</v>
      </c>
      <c r="E5" s="20">
        <v>1</v>
      </c>
      <c r="F5" s="20" t="s">
        <v>18</v>
      </c>
    </row>
    <row r="6" spans="1:6" ht="12.75">
      <c r="A6" s="459" t="s">
        <v>19</v>
      </c>
      <c r="B6" s="459"/>
      <c r="C6" s="459"/>
      <c r="D6" s="20" t="s">
        <v>20</v>
      </c>
      <c r="E6" s="20">
        <v>2</v>
      </c>
      <c r="F6" s="20">
        <v>35</v>
      </c>
    </row>
    <row r="7" spans="1:6" ht="12.75">
      <c r="A7" s="459" t="s">
        <v>21</v>
      </c>
      <c r="B7" s="459"/>
      <c r="C7" s="459"/>
      <c r="D7" s="20" t="s">
        <v>22</v>
      </c>
      <c r="E7" s="20">
        <v>3</v>
      </c>
      <c r="F7" s="21">
        <v>19701000</v>
      </c>
    </row>
    <row r="8" spans="1:6" ht="12.75">
      <c r="A8" s="459" t="s">
        <v>23</v>
      </c>
      <c r="B8" s="459"/>
      <c r="C8" s="459"/>
      <c r="D8" s="20" t="s">
        <v>17</v>
      </c>
      <c r="E8" s="20">
        <v>4</v>
      </c>
      <c r="F8" s="20" t="s">
        <v>24</v>
      </c>
    </row>
    <row r="9" spans="1:6" ht="12.75">
      <c r="A9" s="459" t="s">
        <v>25</v>
      </c>
      <c r="B9" s="459"/>
      <c r="C9" s="459"/>
      <c r="D9" s="20" t="s">
        <v>17</v>
      </c>
      <c r="E9" s="20">
        <v>5</v>
      </c>
      <c r="F9" s="20">
        <v>1395</v>
      </c>
    </row>
    <row r="10" spans="1:7" ht="12.75">
      <c r="A10" s="460" t="s">
        <v>26</v>
      </c>
      <c r="B10" s="461"/>
      <c r="C10" s="462"/>
      <c r="D10" s="20" t="s">
        <v>17</v>
      </c>
      <c r="E10" s="20">
        <v>6</v>
      </c>
      <c r="F10" s="20" t="s">
        <v>27</v>
      </c>
      <c r="G10" s="22">
        <v>10825</v>
      </c>
    </row>
    <row r="11" spans="1:6" ht="12.75">
      <c r="A11" s="463" t="s">
        <v>28</v>
      </c>
      <c r="B11" s="464" t="s">
        <v>29</v>
      </c>
      <c r="C11" s="464"/>
      <c r="D11" s="20" t="s">
        <v>17</v>
      </c>
      <c r="E11" s="20">
        <v>7</v>
      </c>
      <c r="F11" s="20" t="s">
        <v>30</v>
      </c>
    </row>
    <row r="12" spans="1:6" ht="12.75">
      <c r="A12" s="463"/>
      <c r="B12" s="464" t="s">
        <v>31</v>
      </c>
      <c r="C12" s="464"/>
      <c r="D12" s="20" t="s">
        <v>32</v>
      </c>
      <c r="E12" s="20">
        <v>8</v>
      </c>
      <c r="F12" s="20" t="s">
        <v>33</v>
      </c>
    </row>
    <row r="13" spans="1:6" ht="12.75">
      <c r="A13" s="463"/>
      <c r="B13" s="464" t="s">
        <v>34</v>
      </c>
      <c r="C13" s="464"/>
      <c r="D13" s="20" t="s">
        <v>35</v>
      </c>
      <c r="E13" s="20">
        <v>9</v>
      </c>
      <c r="F13" s="20">
        <v>116</v>
      </c>
    </row>
    <row r="14" spans="1:6" ht="12.75">
      <c r="A14" s="463"/>
      <c r="B14" s="464" t="s">
        <v>36</v>
      </c>
      <c r="C14" s="464"/>
      <c r="D14" s="20" t="s">
        <v>35</v>
      </c>
      <c r="E14" s="20">
        <v>10</v>
      </c>
      <c r="F14" s="20">
        <v>275</v>
      </c>
    </row>
    <row r="15" spans="1:6" ht="12.75">
      <c r="A15" s="463"/>
      <c r="B15" s="464" t="s">
        <v>37</v>
      </c>
      <c r="C15" s="464"/>
      <c r="D15" s="20" t="s">
        <v>35</v>
      </c>
      <c r="E15" s="20">
        <v>11</v>
      </c>
      <c r="F15" s="20">
        <v>118</v>
      </c>
    </row>
    <row r="16" spans="1:6" ht="12.75">
      <c r="A16" s="463"/>
      <c r="B16" s="464" t="s">
        <v>38</v>
      </c>
      <c r="C16" s="464"/>
      <c r="D16" s="20" t="s">
        <v>39</v>
      </c>
      <c r="E16" s="20">
        <v>12</v>
      </c>
      <c r="F16" s="20">
        <f>F17+F21+F22</f>
        <v>7284.1</v>
      </c>
    </row>
    <row r="17" spans="1:6" ht="12.75">
      <c r="A17" s="463"/>
      <c r="B17" s="465" t="s">
        <v>40</v>
      </c>
      <c r="C17" s="23" t="s">
        <v>41</v>
      </c>
      <c r="D17" s="20" t="s">
        <v>39</v>
      </c>
      <c r="E17" s="20">
        <v>13</v>
      </c>
      <c r="F17" s="20">
        <v>5643.8</v>
      </c>
    </row>
    <row r="18" spans="1:6" ht="12.75">
      <c r="A18" s="463"/>
      <c r="B18" s="465"/>
      <c r="C18" s="23" t="s">
        <v>42</v>
      </c>
      <c r="D18" s="20" t="s">
        <v>39</v>
      </c>
      <c r="E18" s="20">
        <v>14</v>
      </c>
      <c r="F18" s="20">
        <f>F17-F19</f>
        <v>5152.2</v>
      </c>
    </row>
    <row r="19" spans="1:6" ht="12.75">
      <c r="A19" s="463"/>
      <c r="B19" s="465"/>
      <c r="C19" s="23" t="s">
        <v>43</v>
      </c>
      <c r="D19" s="20" t="s">
        <v>39</v>
      </c>
      <c r="E19" s="20">
        <v>15</v>
      </c>
      <c r="F19" s="20">
        <v>491.6</v>
      </c>
    </row>
    <row r="20" spans="1:6" ht="12.75">
      <c r="A20" s="463"/>
      <c r="B20" s="465"/>
      <c r="C20" s="23" t="s">
        <v>44</v>
      </c>
      <c r="D20" s="20" t="s">
        <v>39</v>
      </c>
      <c r="E20" s="20">
        <v>16</v>
      </c>
      <c r="F20" s="20">
        <v>0</v>
      </c>
    </row>
    <row r="21" spans="1:6" ht="12.75">
      <c r="A21" s="463"/>
      <c r="B21" s="466" t="s">
        <v>45</v>
      </c>
      <c r="C21" s="467"/>
      <c r="D21" s="20" t="s">
        <v>39</v>
      </c>
      <c r="E21" s="20">
        <v>17</v>
      </c>
      <c r="F21" s="20">
        <v>649.8</v>
      </c>
    </row>
    <row r="22" spans="1:6" ht="12.75">
      <c r="A22" s="463"/>
      <c r="B22" s="466" t="s">
        <v>59</v>
      </c>
      <c r="C22" s="467"/>
      <c r="D22" s="20" t="s">
        <v>39</v>
      </c>
      <c r="E22" s="20">
        <v>18</v>
      </c>
      <c r="F22" s="20">
        <f>820.9+169.6</f>
        <v>990.5</v>
      </c>
    </row>
    <row r="23" spans="1:6" ht="12.75">
      <c r="A23" s="463"/>
      <c r="B23" s="466" t="s">
        <v>60</v>
      </c>
      <c r="C23" s="467"/>
      <c r="D23" s="20" t="s">
        <v>35</v>
      </c>
      <c r="E23" s="20">
        <v>19</v>
      </c>
      <c r="F23" s="20">
        <v>5</v>
      </c>
    </row>
    <row r="24" spans="1:6" ht="12.75">
      <c r="A24" s="463"/>
      <c r="B24" s="466" t="s">
        <v>61</v>
      </c>
      <c r="C24" s="467"/>
      <c r="D24" s="20" t="s">
        <v>35</v>
      </c>
      <c r="E24" s="20">
        <v>20</v>
      </c>
      <c r="F24" s="20">
        <v>8</v>
      </c>
    </row>
    <row r="25" spans="1:6" ht="12.75">
      <c r="A25" s="463"/>
      <c r="B25" s="466" t="s">
        <v>62</v>
      </c>
      <c r="C25" s="467"/>
      <c r="D25" s="20" t="s">
        <v>63</v>
      </c>
      <c r="E25" s="20">
        <v>21</v>
      </c>
      <c r="F25" s="20">
        <v>1986</v>
      </c>
    </row>
    <row r="26" spans="1:6" ht="12.75">
      <c r="A26" s="463"/>
      <c r="B26" s="466" t="s">
        <v>64</v>
      </c>
      <c r="C26" s="467"/>
      <c r="D26" s="20" t="s">
        <v>63</v>
      </c>
      <c r="E26" s="20">
        <v>22</v>
      </c>
      <c r="F26" s="20" t="s">
        <v>65</v>
      </c>
    </row>
    <row r="27" spans="1:6" ht="12.75">
      <c r="A27" s="463"/>
      <c r="B27" s="466" t="s">
        <v>66</v>
      </c>
      <c r="C27" s="467"/>
      <c r="D27" s="20" t="s">
        <v>63</v>
      </c>
      <c r="E27" s="20">
        <v>23</v>
      </c>
      <c r="F27" s="20">
        <v>2013</v>
      </c>
    </row>
    <row r="28" spans="1:6" ht="12.75">
      <c r="A28" s="463"/>
      <c r="B28" s="466" t="s">
        <v>67</v>
      </c>
      <c r="C28" s="467"/>
      <c r="D28" s="20" t="s">
        <v>68</v>
      </c>
      <c r="E28" s="20">
        <v>24</v>
      </c>
      <c r="F28" s="20" t="s">
        <v>69</v>
      </c>
    </row>
    <row r="29" spans="1:6" ht="12.75">
      <c r="A29" s="463"/>
      <c r="B29" s="468" t="s">
        <v>70</v>
      </c>
      <c r="C29" s="23" t="s">
        <v>71</v>
      </c>
      <c r="D29" s="20" t="s">
        <v>72</v>
      </c>
      <c r="E29" s="20">
        <v>25</v>
      </c>
      <c r="F29" s="20">
        <v>31</v>
      </c>
    </row>
    <row r="30" spans="1:6" ht="12.75">
      <c r="A30" s="463"/>
      <c r="B30" s="469"/>
      <c r="C30" s="23" t="s">
        <v>73</v>
      </c>
      <c r="D30" s="20" t="s">
        <v>72</v>
      </c>
      <c r="E30" s="20">
        <v>26</v>
      </c>
      <c r="F30" s="20">
        <v>25</v>
      </c>
    </row>
    <row r="31" spans="1:6" ht="12.75">
      <c r="A31" s="463"/>
      <c r="B31" s="469"/>
      <c r="C31" s="23" t="s">
        <v>74</v>
      </c>
      <c r="D31" s="20" t="s">
        <v>72</v>
      </c>
      <c r="E31" s="20">
        <v>27</v>
      </c>
      <c r="F31" s="20">
        <v>30</v>
      </c>
    </row>
    <row r="32" spans="1:6" ht="12.75">
      <c r="A32" s="463"/>
      <c r="B32" s="470"/>
      <c r="C32" s="23" t="s">
        <v>75</v>
      </c>
      <c r="D32" s="20" t="s">
        <v>72</v>
      </c>
      <c r="E32" s="20">
        <v>28</v>
      </c>
      <c r="F32" s="20">
        <v>30</v>
      </c>
    </row>
    <row r="33" spans="1:6" ht="12.75">
      <c r="A33" s="463"/>
      <c r="B33" s="466" t="s">
        <v>76</v>
      </c>
      <c r="C33" s="467"/>
      <c r="D33" s="20" t="s">
        <v>77</v>
      </c>
      <c r="E33" s="20">
        <v>29</v>
      </c>
      <c r="F33" s="20" t="s">
        <v>78</v>
      </c>
    </row>
    <row r="34" spans="1:6" ht="12.75">
      <c r="A34" s="471" t="s">
        <v>79</v>
      </c>
      <c r="B34" s="463" t="s">
        <v>80</v>
      </c>
      <c r="C34" s="24" t="s">
        <v>71</v>
      </c>
      <c r="D34" s="20" t="s">
        <v>39</v>
      </c>
      <c r="E34" s="20">
        <v>30</v>
      </c>
      <c r="F34" s="20">
        <f>1304.54+256.15</f>
        <v>1560.69</v>
      </c>
    </row>
    <row r="35" spans="1:6" ht="12.75">
      <c r="A35" s="471"/>
      <c r="B35" s="463"/>
      <c r="C35" s="24" t="s">
        <v>284</v>
      </c>
      <c r="D35" s="20" t="s">
        <v>39</v>
      </c>
      <c r="E35" s="20">
        <v>31</v>
      </c>
      <c r="F35" s="20">
        <v>225</v>
      </c>
    </row>
    <row r="36" spans="1:6" ht="12.75">
      <c r="A36" s="471"/>
      <c r="B36" s="463"/>
      <c r="C36" s="24" t="s">
        <v>285</v>
      </c>
      <c r="D36" s="20" t="s">
        <v>39</v>
      </c>
      <c r="E36" s="20">
        <v>32</v>
      </c>
      <c r="F36" s="20">
        <v>0</v>
      </c>
    </row>
    <row r="37" spans="1:6" ht="12.75">
      <c r="A37" s="471"/>
      <c r="B37" s="463"/>
      <c r="C37" s="24" t="s">
        <v>286</v>
      </c>
      <c r="D37" s="20" t="s">
        <v>39</v>
      </c>
      <c r="E37" s="20">
        <v>33</v>
      </c>
      <c r="F37" s="20">
        <v>439.7</v>
      </c>
    </row>
    <row r="38" spans="1:6" ht="12.75">
      <c r="A38" s="471"/>
      <c r="B38" s="463"/>
      <c r="C38" s="24" t="s">
        <v>287</v>
      </c>
      <c r="D38" s="20" t="s">
        <v>39</v>
      </c>
      <c r="E38" s="20">
        <v>34</v>
      </c>
      <c r="F38" s="20">
        <v>0</v>
      </c>
    </row>
    <row r="39" spans="1:6" ht="12.75">
      <c r="A39" s="471"/>
      <c r="B39" s="463"/>
      <c r="C39" s="24" t="s">
        <v>288</v>
      </c>
      <c r="D39" s="20" t="s">
        <v>39</v>
      </c>
      <c r="E39" s="20">
        <v>35</v>
      </c>
      <c r="F39" s="20">
        <v>0</v>
      </c>
    </row>
    <row r="40" spans="1:6" ht="12.75">
      <c r="A40" s="471"/>
      <c r="B40" s="463"/>
      <c r="C40" s="24" t="s">
        <v>289</v>
      </c>
      <c r="D40" s="20" t="s">
        <v>39</v>
      </c>
      <c r="E40" s="20">
        <v>36</v>
      </c>
      <c r="F40" s="20">
        <v>0</v>
      </c>
    </row>
    <row r="41" spans="1:6" ht="12.75">
      <c r="A41" s="471"/>
      <c r="B41" s="463"/>
      <c r="C41" s="24" t="s">
        <v>290</v>
      </c>
      <c r="D41" s="20" t="s">
        <v>39</v>
      </c>
      <c r="E41" s="20">
        <v>37</v>
      </c>
      <c r="F41" s="20">
        <v>0</v>
      </c>
    </row>
    <row r="42" spans="1:6" ht="12.75">
      <c r="A42" s="471"/>
      <c r="B42" s="463"/>
      <c r="C42" s="24" t="s">
        <v>291</v>
      </c>
      <c r="D42" s="20" t="s">
        <v>39</v>
      </c>
      <c r="E42" s="20">
        <v>38</v>
      </c>
      <c r="F42" s="20">
        <v>0</v>
      </c>
    </row>
    <row r="43" spans="1:6" ht="12.75">
      <c r="A43" s="471"/>
      <c r="B43" s="463"/>
      <c r="C43" s="24" t="s">
        <v>292</v>
      </c>
      <c r="D43" s="20" t="s">
        <v>39</v>
      </c>
      <c r="E43" s="20">
        <v>39</v>
      </c>
      <c r="F43" s="20">
        <v>0</v>
      </c>
    </row>
    <row r="44" spans="1:6" ht="12.75">
      <c r="A44" s="471"/>
      <c r="B44" s="463"/>
      <c r="C44" s="24" t="s">
        <v>293</v>
      </c>
      <c r="D44" s="20" t="s">
        <v>39</v>
      </c>
      <c r="E44" s="20">
        <v>40</v>
      </c>
      <c r="F44" s="20">
        <f>92.32+77.96</f>
        <v>170.27999999999997</v>
      </c>
    </row>
    <row r="45" spans="1:6" ht="12.75">
      <c r="A45" s="471"/>
      <c r="B45" s="463"/>
      <c r="C45" s="24" t="s">
        <v>294</v>
      </c>
      <c r="D45" s="20" t="s">
        <v>39</v>
      </c>
      <c r="E45" s="20">
        <v>41</v>
      </c>
      <c r="F45" s="20">
        <v>53.76</v>
      </c>
    </row>
    <row r="46" spans="1:6" ht="12.75">
      <c r="A46" s="471"/>
      <c r="B46" s="463"/>
      <c r="C46" s="24" t="s">
        <v>295</v>
      </c>
      <c r="D46" s="20" t="s">
        <v>39</v>
      </c>
      <c r="E46" s="20">
        <v>42</v>
      </c>
      <c r="F46" s="20">
        <v>0</v>
      </c>
    </row>
    <row r="47" spans="1:6" ht="12.75">
      <c r="A47" s="471"/>
      <c r="B47" s="463"/>
      <c r="C47" s="24" t="s">
        <v>296</v>
      </c>
      <c r="D47" s="20" t="s">
        <v>39</v>
      </c>
      <c r="E47" s="20">
        <v>43</v>
      </c>
      <c r="F47" s="20">
        <f>819.6+31.76</f>
        <v>851.36</v>
      </c>
    </row>
    <row r="48" spans="1:6" ht="12.75">
      <c r="A48" s="471"/>
      <c r="B48" s="463"/>
      <c r="C48" s="24" t="s">
        <v>297</v>
      </c>
      <c r="D48" s="20" t="s">
        <v>39</v>
      </c>
      <c r="E48" s="20">
        <v>44</v>
      </c>
      <c r="F48" s="20">
        <v>0</v>
      </c>
    </row>
    <row r="49" spans="1:6" ht="12.75">
      <c r="A49" s="471"/>
      <c r="B49" s="467" t="s">
        <v>298</v>
      </c>
      <c r="C49" s="467"/>
      <c r="D49" s="20" t="s">
        <v>63</v>
      </c>
      <c r="E49" s="20">
        <v>45</v>
      </c>
      <c r="F49" s="20" t="s">
        <v>65</v>
      </c>
    </row>
    <row r="50" spans="1:6" ht="12.75">
      <c r="A50" s="471" t="s">
        <v>299</v>
      </c>
      <c r="B50" s="463" t="s">
        <v>300</v>
      </c>
      <c r="C50" s="24" t="s">
        <v>71</v>
      </c>
      <c r="D50" s="20" t="s">
        <v>39</v>
      </c>
      <c r="E50" s="20">
        <v>46</v>
      </c>
      <c r="F50" s="20">
        <v>1734.2</v>
      </c>
    </row>
    <row r="51" spans="1:6" ht="12.75">
      <c r="A51" s="471"/>
      <c r="B51" s="463"/>
      <c r="C51" s="24" t="s">
        <v>301</v>
      </c>
      <c r="D51" s="20" t="s">
        <v>39</v>
      </c>
      <c r="E51" s="20">
        <v>47</v>
      </c>
      <c r="F51" s="20">
        <v>0</v>
      </c>
    </row>
    <row r="52" spans="1:6" ht="12.75">
      <c r="A52" s="471"/>
      <c r="B52" s="463"/>
      <c r="C52" s="24" t="s">
        <v>302</v>
      </c>
      <c r="D52" s="20" t="s">
        <v>39</v>
      </c>
      <c r="E52" s="20">
        <v>48</v>
      </c>
      <c r="F52" s="20">
        <v>0</v>
      </c>
    </row>
    <row r="53" spans="1:6" ht="12.75">
      <c r="A53" s="471"/>
      <c r="B53" s="463"/>
      <c r="C53" s="24" t="s">
        <v>303</v>
      </c>
      <c r="D53" s="20" t="s">
        <v>39</v>
      </c>
      <c r="E53" s="20">
        <v>49</v>
      </c>
      <c r="F53" s="20">
        <v>0</v>
      </c>
    </row>
    <row r="54" spans="1:6" ht="12.75">
      <c r="A54" s="471"/>
      <c r="B54" s="463"/>
      <c r="C54" s="24" t="s">
        <v>304</v>
      </c>
      <c r="D54" s="20" t="s">
        <v>39</v>
      </c>
      <c r="E54" s="20">
        <v>50</v>
      </c>
      <c r="F54" s="20">
        <v>1734.2</v>
      </c>
    </row>
    <row r="55" spans="1:6" ht="12.75">
      <c r="A55" s="471"/>
      <c r="B55" s="467" t="s">
        <v>305</v>
      </c>
      <c r="C55" s="467"/>
      <c r="D55" s="20" t="s">
        <v>63</v>
      </c>
      <c r="E55" s="20">
        <v>51</v>
      </c>
      <c r="F55" s="20" t="s">
        <v>65</v>
      </c>
    </row>
    <row r="56" spans="1:6" ht="12.75">
      <c r="A56" s="471" t="s">
        <v>306</v>
      </c>
      <c r="B56" s="467" t="s">
        <v>307</v>
      </c>
      <c r="C56" s="467"/>
      <c r="D56" s="20" t="s">
        <v>308</v>
      </c>
      <c r="E56" s="20">
        <v>52</v>
      </c>
      <c r="F56" s="20" t="s">
        <v>309</v>
      </c>
    </row>
    <row r="57" spans="1:6" ht="12.75">
      <c r="A57" s="471"/>
      <c r="B57" s="467" t="s">
        <v>310</v>
      </c>
      <c r="C57" s="467"/>
      <c r="D57" s="20" t="s">
        <v>311</v>
      </c>
      <c r="E57" s="20">
        <v>53</v>
      </c>
      <c r="F57" s="20">
        <v>0</v>
      </c>
    </row>
    <row r="58" spans="1:6" ht="12.75">
      <c r="A58" s="471"/>
      <c r="B58" s="467" t="s">
        <v>312</v>
      </c>
      <c r="C58" s="467"/>
      <c r="D58" s="20" t="s">
        <v>63</v>
      </c>
      <c r="E58" s="20">
        <v>54</v>
      </c>
      <c r="F58" s="20" t="s">
        <v>65</v>
      </c>
    </row>
    <row r="59" spans="1:6" ht="12.75">
      <c r="A59" s="471"/>
      <c r="B59" s="467" t="s">
        <v>313</v>
      </c>
      <c r="C59" s="467"/>
      <c r="D59" s="20" t="s">
        <v>311</v>
      </c>
      <c r="E59" s="20">
        <v>55</v>
      </c>
      <c r="F59" s="20">
        <v>1375.3</v>
      </c>
    </row>
    <row r="60" spans="1:6" ht="25.5">
      <c r="A60" s="471" t="s">
        <v>314</v>
      </c>
      <c r="B60" s="471"/>
      <c r="C60" s="25" t="s">
        <v>315</v>
      </c>
      <c r="D60" s="20" t="s">
        <v>63</v>
      </c>
      <c r="E60" s="20">
        <v>56</v>
      </c>
      <c r="F60" s="20" t="s">
        <v>65</v>
      </c>
    </row>
    <row r="61" spans="1:6" ht="12.75">
      <c r="A61" s="471" t="s">
        <v>316</v>
      </c>
      <c r="B61" s="467" t="s">
        <v>317</v>
      </c>
      <c r="C61" s="467"/>
      <c r="D61" s="20" t="s">
        <v>35</v>
      </c>
      <c r="E61" s="20">
        <v>57</v>
      </c>
      <c r="F61" s="20">
        <v>0</v>
      </c>
    </row>
    <row r="62" spans="1:6" ht="12.75">
      <c r="A62" s="471"/>
      <c r="B62" s="467" t="s">
        <v>318</v>
      </c>
      <c r="C62" s="467"/>
      <c r="D62" s="20" t="s">
        <v>63</v>
      </c>
      <c r="E62" s="20">
        <v>58</v>
      </c>
      <c r="F62" s="20" t="s">
        <v>65</v>
      </c>
    </row>
    <row r="63" spans="1:6" ht="12.75">
      <c r="A63" s="468" t="s">
        <v>319</v>
      </c>
      <c r="B63" s="467" t="s">
        <v>320</v>
      </c>
      <c r="C63" s="467"/>
      <c r="D63" s="20" t="s">
        <v>321</v>
      </c>
      <c r="E63" s="20">
        <v>59</v>
      </c>
      <c r="F63" s="20" t="s">
        <v>322</v>
      </c>
    </row>
    <row r="64" spans="1:6" ht="12.75">
      <c r="A64" s="469"/>
      <c r="B64" s="467" t="s">
        <v>323</v>
      </c>
      <c r="C64" s="467"/>
      <c r="D64" s="20" t="s">
        <v>35</v>
      </c>
      <c r="E64" s="20">
        <v>60</v>
      </c>
      <c r="F64" s="20">
        <v>2</v>
      </c>
    </row>
    <row r="65" spans="1:6" ht="12.75">
      <c r="A65" s="469"/>
      <c r="B65" s="467" t="s">
        <v>324</v>
      </c>
      <c r="C65" s="467"/>
      <c r="D65" s="20" t="s">
        <v>325</v>
      </c>
      <c r="E65" s="20">
        <v>61</v>
      </c>
      <c r="F65" s="20">
        <v>2916</v>
      </c>
    </row>
    <row r="66" spans="1:6" ht="12.75">
      <c r="A66" s="470"/>
      <c r="B66" s="467" t="s">
        <v>326</v>
      </c>
      <c r="C66" s="467"/>
      <c r="D66" s="20" t="s">
        <v>63</v>
      </c>
      <c r="E66" s="20">
        <v>62</v>
      </c>
      <c r="F66" s="20" t="s">
        <v>65</v>
      </c>
    </row>
    <row r="67" spans="1:6" ht="12.75">
      <c r="A67" s="463" t="s">
        <v>327</v>
      </c>
      <c r="B67" s="463"/>
      <c r="C67" s="24" t="s">
        <v>328</v>
      </c>
      <c r="D67" s="20" t="s">
        <v>329</v>
      </c>
      <c r="E67" s="20">
        <v>63</v>
      </c>
      <c r="F67" s="20" t="s">
        <v>330</v>
      </c>
    </row>
    <row r="68" spans="1:6" ht="12.75">
      <c r="A68" s="463"/>
      <c r="B68" s="463"/>
      <c r="C68" s="24" t="s">
        <v>331</v>
      </c>
      <c r="D68" s="20" t="s">
        <v>325</v>
      </c>
      <c r="E68" s="20">
        <v>64</v>
      </c>
      <c r="F68" s="20">
        <v>912</v>
      </c>
    </row>
    <row r="69" spans="1:6" ht="12.75">
      <c r="A69" s="463"/>
      <c r="B69" s="463"/>
      <c r="C69" s="24" t="s">
        <v>332</v>
      </c>
      <c r="D69" s="20" t="s">
        <v>63</v>
      </c>
      <c r="E69" s="20">
        <v>65</v>
      </c>
      <c r="F69" s="20">
        <v>2013</v>
      </c>
    </row>
    <row r="70" spans="1:6" ht="12.75">
      <c r="A70" s="463"/>
      <c r="B70" s="463"/>
      <c r="C70" s="24" t="s">
        <v>333</v>
      </c>
      <c r="D70" s="20" t="s">
        <v>334</v>
      </c>
      <c r="E70" s="20">
        <v>66</v>
      </c>
      <c r="F70" s="20" t="s">
        <v>330</v>
      </c>
    </row>
    <row r="71" spans="1:6" ht="12.75">
      <c r="A71" s="463"/>
      <c r="B71" s="463"/>
      <c r="C71" s="24" t="s">
        <v>335</v>
      </c>
      <c r="D71" s="20" t="s">
        <v>325</v>
      </c>
      <c r="E71" s="20">
        <v>67</v>
      </c>
      <c r="F71" s="20">
        <v>600</v>
      </c>
    </row>
    <row r="72" spans="1:6" ht="12.75">
      <c r="A72" s="463"/>
      <c r="B72" s="463"/>
      <c r="C72" s="24" t="s">
        <v>336</v>
      </c>
      <c r="D72" s="20" t="s">
        <v>63</v>
      </c>
      <c r="E72" s="20">
        <v>68</v>
      </c>
      <c r="F72" s="20">
        <v>2013</v>
      </c>
    </row>
    <row r="73" spans="1:6" ht="12.75">
      <c r="A73" s="463" t="s">
        <v>337</v>
      </c>
      <c r="B73" s="463"/>
      <c r="C73" s="24" t="s">
        <v>338</v>
      </c>
      <c r="D73" s="20" t="s">
        <v>339</v>
      </c>
      <c r="E73" s="20">
        <v>69</v>
      </c>
      <c r="F73" s="20" t="s">
        <v>330</v>
      </c>
    </row>
    <row r="74" spans="1:6" ht="12.75">
      <c r="A74" s="463"/>
      <c r="B74" s="463"/>
      <c r="C74" s="24" t="s">
        <v>340</v>
      </c>
      <c r="D74" s="20" t="s">
        <v>325</v>
      </c>
      <c r="E74" s="20">
        <v>70</v>
      </c>
      <c r="F74" s="20">
        <v>726</v>
      </c>
    </row>
    <row r="75" spans="1:6" ht="12.75">
      <c r="A75" s="463"/>
      <c r="B75" s="463"/>
      <c r="C75" s="24" t="s">
        <v>336</v>
      </c>
      <c r="D75" s="20" t="s">
        <v>63</v>
      </c>
      <c r="E75" s="20">
        <v>71</v>
      </c>
      <c r="F75" s="20" t="s">
        <v>65</v>
      </c>
    </row>
    <row r="76" spans="1:6" ht="12.75">
      <c r="A76" s="463" t="s">
        <v>341</v>
      </c>
      <c r="B76" s="463"/>
      <c r="C76" s="24" t="s">
        <v>342</v>
      </c>
      <c r="D76" s="20" t="s">
        <v>343</v>
      </c>
      <c r="E76" s="20">
        <v>72</v>
      </c>
      <c r="F76" s="20" t="s">
        <v>330</v>
      </c>
    </row>
    <row r="77" spans="1:6" ht="12.75">
      <c r="A77" s="463"/>
      <c r="B77" s="463"/>
      <c r="C77" s="24" t="s">
        <v>344</v>
      </c>
      <c r="D77" s="20" t="s">
        <v>325</v>
      </c>
      <c r="E77" s="20">
        <v>73</v>
      </c>
      <c r="F77" s="20">
        <v>1085</v>
      </c>
    </row>
    <row r="78" spans="1:6" ht="12.75">
      <c r="A78" s="463"/>
      <c r="B78" s="463"/>
      <c r="C78" s="24" t="s">
        <v>336</v>
      </c>
      <c r="D78" s="20" t="s">
        <v>63</v>
      </c>
      <c r="E78" s="20">
        <v>74</v>
      </c>
      <c r="F78" s="20" t="s">
        <v>65</v>
      </c>
    </row>
    <row r="79" spans="1:6" ht="12.75">
      <c r="A79" s="463" t="s">
        <v>345</v>
      </c>
      <c r="B79" s="463"/>
      <c r="C79" s="24" t="s">
        <v>346</v>
      </c>
      <c r="D79" s="20" t="s">
        <v>347</v>
      </c>
      <c r="E79" s="20">
        <v>75</v>
      </c>
      <c r="F79" s="20" t="s">
        <v>330</v>
      </c>
    </row>
    <row r="80" spans="1:6" ht="12.75">
      <c r="A80" s="463"/>
      <c r="B80" s="463"/>
      <c r="C80" s="24" t="s">
        <v>348</v>
      </c>
      <c r="D80" s="20" t="s">
        <v>325</v>
      </c>
      <c r="E80" s="20">
        <v>76</v>
      </c>
      <c r="F80" s="20">
        <f>133+705</f>
        <v>838</v>
      </c>
    </row>
    <row r="81" spans="1:6" ht="12.75">
      <c r="A81" s="463"/>
      <c r="B81" s="463"/>
      <c r="C81" s="24" t="s">
        <v>355</v>
      </c>
      <c r="D81" s="20" t="s">
        <v>325</v>
      </c>
      <c r="E81" s="20">
        <v>77</v>
      </c>
      <c r="F81" s="20">
        <v>0</v>
      </c>
    </row>
    <row r="82" spans="1:6" ht="12.75">
      <c r="A82" s="463"/>
      <c r="B82" s="463"/>
      <c r="C82" s="24" t="s">
        <v>336</v>
      </c>
      <c r="D82" s="20" t="s">
        <v>63</v>
      </c>
      <c r="E82" s="20">
        <v>78</v>
      </c>
      <c r="F82" s="20" t="s">
        <v>65</v>
      </c>
    </row>
    <row r="83" spans="1:6" ht="12.75">
      <c r="A83" s="463" t="s">
        <v>356</v>
      </c>
      <c r="B83" s="463" t="s">
        <v>357</v>
      </c>
      <c r="C83" s="24" t="s">
        <v>41</v>
      </c>
      <c r="D83" s="20" t="s">
        <v>35</v>
      </c>
      <c r="E83" s="20">
        <v>79</v>
      </c>
      <c r="F83" s="20">
        <v>0</v>
      </c>
    </row>
    <row r="84" spans="1:6" ht="12.75">
      <c r="A84" s="463"/>
      <c r="B84" s="463"/>
      <c r="C84" s="24" t="s">
        <v>358</v>
      </c>
      <c r="D84" s="20" t="s">
        <v>35</v>
      </c>
      <c r="E84" s="20">
        <v>80</v>
      </c>
      <c r="F84" s="20">
        <v>0</v>
      </c>
    </row>
    <row r="85" spans="1:6" ht="12.75">
      <c r="A85" s="463"/>
      <c r="B85" s="463"/>
      <c r="C85" s="24" t="s">
        <v>359</v>
      </c>
      <c r="D85" s="20" t="s">
        <v>35</v>
      </c>
      <c r="E85" s="20">
        <v>81</v>
      </c>
      <c r="F85" s="20">
        <v>0</v>
      </c>
    </row>
    <row r="86" spans="1:6" ht="12.75">
      <c r="A86" s="463"/>
      <c r="B86" s="463"/>
      <c r="C86" s="24" t="s">
        <v>360</v>
      </c>
      <c r="D86" s="20" t="s">
        <v>35</v>
      </c>
      <c r="E86" s="20">
        <v>82</v>
      </c>
      <c r="F86" s="20">
        <v>0</v>
      </c>
    </row>
    <row r="87" spans="1:6" ht="12.75">
      <c r="A87" s="463"/>
      <c r="B87" s="463"/>
      <c r="C87" s="24" t="s">
        <v>361</v>
      </c>
      <c r="D87" s="20" t="s">
        <v>35</v>
      </c>
      <c r="E87" s="20">
        <v>83</v>
      </c>
      <c r="F87" s="20">
        <v>0</v>
      </c>
    </row>
    <row r="88" spans="1:6" ht="12.75">
      <c r="A88" s="463"/>
      <c r="B88" s="463"/>
      <c r="C88" s="24" t="s">
        <v>362</v>
      </c>
      <c r="D88" s="20" t="s">
        <v>35</v>
      </c>
      <c r="E88" s="20">
        <v>84</v>
      </c>
      <c r="F88" s="20">
        <v>0</v>
      </c>
    </row>
    <row r="89" spans="1:6" ht="12.75">
      <c r="A89" s="463"/>
      <c r="B89" s="463"/>
      <c r="C89" s="24" t="s">
        <v>363</v>
      </c>
      <c r="D89" s="20" t="s">
        <v>35</v>
      </c>
      <c r="E89" s="20">
        <v>85</v>
      </c>
      <c r="F89" s="20">
        <v>0</v>
      </c>
    </row>
    <row r="90" spans="1:6" ht="12.75">
      <c r="A90" s="463"/>
      <c r="B90" s="463"/>
      <c r="C90" s="24" t="s">
        <v>364</v>
      </c>
      <c r="D90" s="20" t="s">
        <v>35</v>
      </c>
      <c r="E90" s="20">
        <v>86</v>
      </c>
      <c r="F90" s="20">
        <v>0</v>
      </c>
    </row>
    <row r="91" spans="1:6" ht="12.75">
      <c r="A91" s="463"/>
      <c r="B91" s="463" t="s">
        <v>365</v>
      </c>
      <c r="C91" s="463"/>
      <c r="D91" s="20" t="s">
        <v>35</v>
      </c>
      <c r="E91" s="20">
        <v>87</v>
      </c>
      <c r="F91" s="20">
        <v>0</v>
      </c>
    </row>
    <row r="92" spans="1:6" ht="12.75">
      <c r="A92" s="463"/>
      <c r="B92" s="467" t="s">
        <v>366</v>
      </c>
      <c r="C92" s="467"/>
      <c r="D92" s="20" t="s">
        <v>63</v>
      </c>
      <c r="E92" s="20">
        <v>88</v>
      </c>
      <c r="F92" s="20" t="s">
        <v>65</v>
      </c>
    </row>
    <row r="93" spans="1:6" ht="12.75">
      <c r="A93" s="459" t="s">
        <v>367</v>
      </c>
      <c r="B93" s="459"/>
      <c r="C93" s="459"/>
      <c r="D93" s="20" t="s">
        <v>368</v>
      </c>
      <c r="E93" s="20">
        <v>89</v>
      </c>
      <c r="F93" s="20" t="s">
        <v>369</v>
      </c>
    </row>
    <row r="94" spans="1:6" ht="12.75">
      <c r="A94" s="459" t="s">
        <v>370</v>
      </c>
      <c r="B94" s="459"/>
      <c r="C94" s="459"/>
      <c r="D94" s="20" t="s">
        <v>63</v>
      </c>
      <c r="E94" s="20">
        <v>90</v>
      </c>
      <c r="F94" s="20" t="s">
        <v>65</v>
      </c>
    </row>
    <row r="95" spans="1:6" ht="12.75">
      <c r="A95" s="459" t="s">
        <v>371</v>
      </c>
      <c r="B95" s="459"/>
      <c r="C95" s="459"/>
      <c r="D95" s="20" t="s">
        <v>63</v>
      </c>
      <c r="E95" s="20">
        <v>91</v>
      </c>
      <c r="F95" s="20" t="s">
        <v>65</v>
      </c>
    </row>
    <row r="96" spans="1:6" ht="12.75">
      <c r="A96" s="459" t="s">
        <v>372</v>
      </c>
      <c r="B96" s="459"/>
      <c r="C96" s="459"/>
      <c r="D96" s="20" t="s">
        <v>63</v>
      </c>
      <c r="E96" s="20">
        <v>92</v>
      </c>
      <c r="F96" s="20" t="s">
        <v>65</v>
      </c>
    </row>
    <row r="97" spans="1:6" ht="13.5" thickBot="1">
      <c r="A97" s="26" t="s">
        <v>373</v>
      </c>
      <c r="B97" s="27"/>
      <c r="C97" s="27"/>
      <c r="D97" s="28"/>
      <c r="E97" s="28"/>
      <c r="F97" s="28"/>
    </row>
    <row r="98" spans="1:3" ht="12.75" customHeight="1">
      <c r="A98" s="472" t="s">
        <v>374</v>
      </c>
      <c r="B98" s="473"/>
      <c r="C98" s="29" t="s">
        <v>375</v>
      </c>
    </row>
    <row r="99" spans="1:3" ht="12.75">
      <c r="A99" s="474" t="s">
        <v>376</v>
      </c>
      <c r="B99" s="475"/>
      <c r="C99" s="30" t="s">
        <v>377</v>
      </c>
    </row>
    <row r="100" spans="1:3" ht="12.75">
      <c r="A100" s="474" t="s">
        <v>378</v>
      </c>
      <c r="B100" s="475"/>
      <c r="C100" s="30" t="s">
        <v>379</v>
      </c>
    </row>
    <row r="101" spans="1:3" ht="12.75">
      <c r="A101" s="474" t="s">
        <v>561</v>
      </c>
      <c r="B101" s="475"/>
      <c r="C101" s="30" t="s">
        <v>565</v>
      </c>
    </row>
    <row r="102" spans="1:3" ht="12.75">
      <c r="A102" s="474" t="s">
        <v>380</v>
      </c>
      <c r="B102" s="475"/>
      <c r="C102" s="31">
        <v>41150</v>
      </c>
    </row>
    <row r="103" spans="1:3" ht="13.5" thickBot="1">
      <c r="A103" s="476" t="s">
        <v>381</v>
      </c>
      <c r="B103" s="477"/>
      <c r="C103" s="32"/>
    </row>
    <row r="104" spans="1:3" ht="12.75" customHeight="1">
      <c r="A104" s="472" t="s">
        <v>374</v>
      </c>
      <c r="B104" s="473"/>
      <c r="C104" s="29" t="s">
        <v>760</v>
      </c>
    </row>
    <row r="105" spans="1:3" ht="12.75">
      <c r="A105" s="474" t="s">
        <v>376</v>
      </c>
      <c r="B105" s="475"/>
      <c r="C105" s="30" t="s">
        <v>377</v>
      </c>
    </row>
    <row r="106" spans="1:3" ht="12.75">
      <c r="A106" s="474" t="s">
        <v>378</v>
      </c>
      <c r="B106" s="475"/>
      <c r="C106" s="30" t="s">
        <v>382</v>
      </c>
    </row>
    <row r="107" spans="1:3" ht="12.75">
      <c r="A107" s="474" t="s">
        <v>561</v>
      </c>
      <c r="B107" s="475"/>
      <c r="C107" s="30" t="s">
        <v>744</v>
      </c>
    </row>
    <row r="108" spans="1:3" ht="12.75">
      <c r="A108" s="474" t="s">
        <v>380</v>
      </c>
      <c r="B108" s="475"/>
      <c r="C108" s="31">
        <v>40720</v>
      </c>
    </row>
    <row r="109" spans="1:3" ht="13.5" thickBot="1">
      <c r="A109" s="476" t="s">
        <v>381</v>
      </c>
      <c r="B109" s="477"/>
      <c r="C109" s="32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80" t="s">
        <v>746</v>
      </c>
      <c r="B1" s="450"/>
      <c r="C1" s="450"/>
      <c r="D1" s="450"/>
      <c r="E1" s="450"/>
      <c r="F1" s="450"/>
      <c r="G1" s="450"/>
      <c r="H1" s="450"/>
    </row>
    <row r="2" ht="13.5" thickBot="1"/>
    <row r="3" spans="1:7" ht="32.25" thickBot="1">
      <c r="A3" s="501" t="s">
        <v>383</v>
      </c>
      <c r="B3" s="501" t="s">
        <v>747</v>
      </c>
      <c r="C3" s="501" t="s">
        <v>748</v>
      </c>
      <c r="D3" s="5" t="s">
        <v>749</v>
      </c>
      <c r="E3" s="5" t="s">
        <v>750</v>
      </c>
      <c r="F3" s="503" t="s">
        <v>562</v>
      </c>
      <c r="G3" s="487" t="s">
        <v>560</v>
      </c>
    </row>
    <row r="4" spans="1:7" ht="16.5" thickBot="1">
      <c r="A4" s="502"/>
      <c r="B4" s="502"/>
      <c r="C4" s="502"/>
      <c r="D4" s="5"/>
      <c r="E4" s="5"/>
      <c r="F4" s="504"/>
      <c r="G4" s="488"/>
    </row>
    <row r="5" spans="1:6" ht="16.5" thickBot="1">
      <c r="A5" s="7">
        <v>1</v>
      </c>
      <c r="B5" s="491" t="s">
        <v>563</v>
      </c>
      <c r="C5" s="492"/>
      <c r="D5" s="492"/>
      <c r="E5" s="493"/>
      <c r="F5" s="8"/>
    </row>
    <row r="6" spans="1:7" ht="95.25" thickBot="1">
      <c r="A6" s="8"/>
      <c r="B6" s="8" t="s">
        <v>751</v>
      </c>
      <c r="C6" s="6" t="s">
        <v>752</v>
      </c>
      <c r="D6" s="6">
        <v>26.09</v>
      </c>
      <c r="E6" s="6">
        <v>29.97</v>
      </c>
      <c r="F6" s="8" t="s">
        <v>753</v>
      </c>
      <c r="G6" s="481" t="s">
        <v>564</v>
      </c>
    </row>
    <row r="7" spans="1:7" ht="48" thickBot="1">
      <c r="A7" s="8"/>
      <c r="B7" s="8" t="s">
        <v>754</v>
      </c>
      <c r="C7" s="6" t="s">
        <v>755</v>
      </c>
      <c r="D7" s="6">
        <v>5.183</v>
      </c>
      <c r="E7" s="6">
        <v>5.654</v>
      </c>
      <c r="F7" s="8" t="s">
        <v>756</v>
      </c>
      <c r="G7" s="482"/>
    </row>
    <row r="8" spans="1:6" ht="16.5" thickBot="1">
      <c r="A8" s="7">
        <v>2</v>
      </c>
      <c r="B8" s="491" t="s">
        <v>566</v>
      </c>
      <c r="C8" s="492"/>
      <c r="D8" s="492"/>
      <c r="E8" s="493"/>
      <c r="F8" s="8"/>
    </row>
    <row r="9" spans="1:7" ht="79.5" thickBot="1">
      <c r="A9" s="8"/>
      <c r="B9" s="8" t="s">
        <v>757</v>
      </c>
      <c r="C9" s="6" t="s">
        <v>752</v>
      </c>
      <c r="D9" s="6">
        <v>18.44</v>
      </c>
      <c r="E9" s="6">
        <v>21.18</v>
      </c>
      <c r="F9" s="8" t="s">
        <v>758</v>
      </c>
      <c r="G9" s="481" t="s">
        <v>564</v>
      </c>
    </row>
    <row r="10" spans="1:7" ht="48" thickBot="1">
      <c r="A10" s="8"/>
      <c r="B10" s="8" t="s">
        <v>759</v>
      </c>
      <c r="C10" s="6" t="s">
        <v>755</v>
      </c>
      <c r="D10" s="6">
        <v>9.029</v>
      </c>
      <c r="E10" s="6">
        <v>9.85</v>
      </c>
      <c r="F10" s="8" t="s">
        <v>756</v>
      </c>
      <c r="G10" s="482"/>
    </row>
    <row r="11" spans="1:6" ht="16.5" thickBot="1">
      <c r="A11" s="7">
        <v>3</v>
      </c>
      <c r="B11" s="491" t="s">
        <v>760</v>
      </c>
      <c r="C11" s="492"/>
      <c r="D11" s="492"/>
      <c r="E11" s="493"/>
      <c r="F11" s="8"/>
    </row>
    <row r="12" spans="1:7" ht="79.5" thickBot="1">
      <c r="A12" s="8"/>
      <c r="B12" s="8" t="s">
        <v>761</v>
      </c>
      <c r="C12" s="6" t="s">
        <v>762</v>
      </c>
      <c r="D12" s="6">
        <v>1530.46</v>
      </c>
      <c r="E12" s="6">
        <v>1681.5</v>
      </c>
      <c r="F12" s="12" t="s">
        <v>763</v>
      </c>
      <c r="G12" s="483" t="s">
        <v>743</v>
      </c>
    </row>
    <row r="13" spans="1:7" ht="48" thickBot="1">
      <c r="A13" s="8"/>
      <c r="B13" s="8" t="s">
        <v>766</v>
      </c>
      <c r="C13" s="6" t="s">
        <v>767</v>
      </c>
      <c r="D13" s="6">
        <v>0.03553</v>
      </c>
      <c r="E13" s="6">
        <v>0.03876</v>
      </c>
      <c r="F13" s="13"/>
      <c r="G13" s="484"/>
    </row>
    <row r="14" spans="1:7" ht="48" thickBot="1">
      <c r="A14" s="8"/>
      <c r="B14" s="8" t="s">
        <v>768</v>
      </c>
      <c r="C14" s="6" t="s">
        <v>767</v>
      </c>
      <c r="D14" s="6">
        <v>0.03113</v>
      </c>
      <c r="E14" s="6">
        <v>0.03396</v>
      </c>
      <c r="F14" s="13" t="s">
        <v>764</v>
      </c>
      <c r="G14" s="484"/>
    </row>
    <row r="15" spans="1:7" ht="48" thickBot="1">
      <c r="A15" s="8"/>
      <c r="B15" s="8" t="s">
        <v>769</v>
      </c>
      <c r="C15" s="6" t="s">
        <v>767</v>
      </c>
      <c r="D15" s="6">
        <v>0.02673</v>
      </c>
      <c r="E15" s="6">
        <v>0.02916</v>
      </c>
      <c r="F15" s="13"/>
      <c r="G15" s="484"/>
    </row>
    <row r="16" spans="1:7" ht="48" customHeight="1" thickBot="1">
      <c r="A16" s="8"/>
      <c r="B16" s="8" t="s">
        <v>770</v>
      </c>
      <c r="C16" s="6" t="s">
        <v>767</v>
      </c>
      <c r="D16" s="6">
        <v>0.02794</v>
      </c>
      <c r="E16" s="6">
        <v>0.03048</v>
      </c>
      <c r="F16" s="13" t="s">
        <v>756</v>
      </c>
      <c r="G16" s="485"/>
    </row>
    <row r="17" spans="1:7" ht="16.5" thickBot="1">
      <c r="A17" s="7" t="s">
        <v>771</v>
      </c>
      <c r="B17" s="491" t="s">
        <v>772</v>
      </c>
      <c r="C17" s="492"/>
      <c r="D17" s="492"/>
      <c r="E17" s="493"/>
      <c r="F17" s="13"/>
      <c r="G17" s="485"/>
    </row>
    <row r="18" spans="1:7" ht="48" thickBot="1">
      <c r="A18" s="8"/>
      <c r="B18" s="8" t="s">
        <v>773</v>
      </c>
      <c r="C18" s="6" t="s">
        <v>762</v>
      </c>
      <c r="D18" s="6">
        <v>1530.46</v>
      </c>
      <c r="E18" s="6">
        <v>1681.5</v>
      </c>
      <c r="F18" s="13" t="s">
        <v>765</v>
      </c>
      <c r="G18" s="485"/>
    </row>
    <row r="19" spans="1:7" ht="15.75">
      <c r="A19" s="494"/>
      <c r="B19" s="494" t="s">
        <v>774</v>
      </c>
      <c r="C19" s="10" t="s">
        <v>775</v>
      </c>
      <c r="D19" s="499" t="s">
        <v>777</v>
      </c>
      <c r="E19" s="499" t="s">
        <v>778</v>
      </c>
      <c r="F19" s="13"/>
      <c r="G19" s="485"/>
    </row>
    <row r="20" spans="1:7" ht="16.5" thickBot="1">
      <c r="A20" s="498"/>
      <c r="B20" s="498"/>
      <c r="C20" s="11" t="s">
        <v>776</v>
      </c>
      <c r="D20" s="500"/>
      <c r="E20" s="500"/>
      <c r="F20" s="14"/>
      <c r="G20" s="486"/>
    </row>
    <row r="21" spans="1:6" ht="16.5" thickBot="1">
      <c r="A21" s="7">
        <v>5</v>
      </c>
      <c r="B21" s="491" t="s">
        <v>779</v>
      </c>
      <c r="C21" s="492"/>
      <c r="D21" s="492"/>
      <c r="E21" s="493"/>
      <c r="F21" s="8"/>
    </row>
    <row r="22" spans="1:7" ht="63.75" thickBot="1">
      <c r="A22" s="8"/>
      <c r="B22" s="8" t="s">
        <v>0</v>
      </c>
      <c r="C22" s="6" t="s">
        <v>745</v>
      </c>
      <c r="D22" s="6">
        <v>2.8</v>
      </c>
      <c r="E22" s="6">
        <v>3.06</v>
      </c>
      <c r="F22" s="494" t="s">
        <v>1</v>
      </c>
      <c r="G22" s="489" t="s">
        <v>5</v>
      </c>
    </row>
    <row r="23" spans="1:7" ht="63.75" thickBot="1">
      <c r="A23" s="9"/>
      <c r="B23" s="9" t="s">
        <v>2</v>
      </c>
      <c r="C23" s="10" t="s">
        <v>745</v>
      </c>
      <c r="D23" s="10">
        <v>3.5</v>
      </c>
      <c r="E23" s="10">
        <v>3.83</v>
      </c>
      <c r="F23" s="495"/>
      <c r="G23" s="490"/>
    </row>
    <row r="24" spans="1:7" ht="12.75">
      <c r="A24" s="496" t="s">
        <v>3</v>
      </c>
      <c r="B24" s="496"/>
      <c r="C24" s="496"/>
      <c r="D24" s="496"/>
      <c r="E24" s="496"/>
      <c r="F24" s="496"/>
      <c r="G24" s="497"/>
    </row>
    <row r="25" spans="1:7" ht="12.75">
      <c r="A25" s="478" t="s">
        <v>4</v>
      </c>
      <c r="B25" s="479"/>
      <c r="C25" s="479"/>
      <c r="D25" s="479"/>
      <c r="E25" s="479"/>
      <c r="F25" s="479"/>
      <c r="G25" s="15"/>
    </row>
    <row r="26" ht="15.75">
      <c r="A26" s="2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58">
      <selection activeCell="A70" sqref="A70:IV70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3" t="s">
        <v>609</v>
      </c>
    </row>
    <row r="2" ht="15.75">
      <c r="A2" s="33" t="s">
        <v>610</v>
      </c>
    </row>
    <row r="3" ht="20.25" customHeight="1">
      <c r="B3" s="134" t="s">
        <v>611</v>
      </c>
    </row>
    <row r="4" spans="1:4" ht="36.75" customHeight="1">
      <c r="A4" s="135" t="s">
        <v>383</v>
      </c>
      <c r="B4" s="35" t="s">
        <v>85</v>
      </c>
      <c r="C4" s="35" t="s">
        <v>154</v>
      </c>
      <c r="D4" s="35" t="s">
        <v>87</v>
      </c>
    </row>
    <row r="5" spans="1:4" ht="15.75">
      <c r="A5" s="136" t="s">
        <v>349</v>
      </c>
      <c r="B5" s="41" t="s">
        <v>88</v>
      </c>
      <c r="C5" s="35" t="s">
        <v>89</v>
      </c>
      <c r="D5" s="137">
        <v>42460</v>
      </c>
    </row>
    <row r="6" spans="1:4" ht="15.75">
      <c r="A6" s="136" t="s">
        <v>350</v>
      </c>
      <c r="B6" s="41" t="s">
        <v>612</v>
      </c>
      <c r="C6" s="35" t="s">
        <v>89</v>
      </c>
      <c r="D6" s="138" t="s">
        <v>613</v>
      </c>
    </row>
    <row r="7" spans="1:4" ht="16.5" thickBot="1">
      <c r="A7" s="139" t="s">
        <v>352</v>
      </c>
      <c r="B7" s="140" t="s">
        <v>614</v>
      </c>
      <c r="C7" s="141" t="s">
        <v>89</v>
      </c>
      <c r="D7" s="142">
        <v>42369</v>
      </c>
    </row>
    <row r="8" spans="1:4" ht="17.25" customHeight="1">
      <c r="A8" s="143" t="s">
        <v>615</v>
      </c>
      <c r="B8" s="144"/>
      <c r="C8" s="144"/>
      <c r="D8" s="145"/>
    </row>
    <row r="9" spans="1:4" ht="13.5">
      <c r="A9" s="146" t="s">
        <v>353</v>
      </c>
      <c r="B9" s="147" t="s">
        <v>616</v>
      </c>
      <c r="C9" s="148" t="s">
        <v>211</v>
      </c>
      <c r="D9" s="149">
        <v>0</v>
      </c>
    </row>
    <row r="10" spans="1:4" ht="13.5">
      <c r="A10" s="146" t="s">
        <v>96</v>
      </c>
      <c r="B10" s="147" t="s">
        <v>617</v>
      </c>
      <c r="C10" s="148" t="s">
        <v>211</v>
      </c>
      <c r="D10" s="149">
        <v>-192811.19</v>
      </c>
    </row>
    <row r="11" spans="1:4" ht="13.5">
      <c r="A11" s="146" t="s">
        <v>97</v>
      </c>
      <c r="B11" s="147" t="s">
        <v>618</v>
      </c>
      <c r="C11" s="148" t="s">
        <v>211</v>
      </c>
      <c r="D11" s="149">
        <v>248258.8</v>
      </c>
    </row>
    <row r="12" spans="1:4" ht="25.5">
      <c r="A12" s="146" t="s">
        <v>99</v>
      </c>
      <c r="B12" s="150" t="s">
        <v>619</v>
      </c>
      <c r="C12" s="147" t="s">
        <v>211</v>
      </c>
      <c r="D12" s="151">
        <f>SUM(D13:D15)</f>
        <v>1314367.4300000002</v>
      </c>
    </row>
    <row r="13" spans="1:4" ht="13.5">
      <c r="A13" s="146" t="s">
        <v>101</v>
      </c>
      <c r="B13" s="147" t="s">
        <v>620</v>
      </c>
      <c r="C13" s="148" t="s">
        <v>211</v>
      </c>
      <c r="D13" s="151">
        <f>D28+D30+D32</f>
        <v>1078038.62</v>
      </c>
    </row>
    <row r="14" spans="1:4" ht="13.5">
      <c r="A14" s="146" t="s">
        <v>103</v>
      </c>
      <c r="B14" s="147" t="s">
        <v>621</v>
      </c>
      <c r="C14" s="148" t="s">
        <v>211</v>
      </c>
      <c r="D14" s="151">
        <f>D36</f>
        <v>71101.79</v>
      </c>
    </row>
    <row r="15" spans="1:4" ht="12.75">
      <c r="A15" s="146" t="s">
        <v>105</v>
      </c>
      <c r="B15" s="147" t="s">
        <v>622</v>
      </c>
      <c r="C15" s="147" t="s">
        <v>211</v>
      </c>
      <c r="D15" s="151">
        <f>D34</f>
        <v>165227.02</v>
      </c>
    </row>
    <row r="16" spans="1:4" ht="12.75">
      <c r="A16" s="146" t="s">
        <v>174</v>
      </c>
      <c r="B16" s="147" t="s">
        <v>623</v>
      </c>
      <c r="C16" s="147" t="s">
        <v>211</v>
      </c>
      <c r="D16" s="149">
        <f>SUM(D17:D21)</f>
        <v>1319159.4</v>
      </c>
    </row>
    <row r="17" spans="1:4" ht="12.75">
      <c r="A17" s="146" t="s">
        <v>109</v>
      </c>
      <c r="B17" s="147" t="s">
        <v>624</v>
      </c>
      <c r="C17" s="147" t="s">
        <v>211</v>
      </c>
      <c r="D17" s="149">
        <v>1319159.4</v>
      </c>
    </row>
    <row r="18" spans="1:4" ht="12.75">
      <c r="A18" s="146" t="s">
        <v>111</v>
      </c>
      <c r="B18" s="147" t="s">
        <v>625</v>
      </c>
      <c r="C18" s="147" t="s">
        <v>211</v>
      </c>
      <c r="D18" s="149">
        <v>0</v>
      </c>
    </row>
    <row r="19" spans="1:4" ht="12.75">
      <c r="A19" s="146" t="s">
        <v>113</v>
      </c>
      <c r="B19" s="147" t="s">
        <v>626</v>
      </c>
      <c r="C19" s="147" t="s">
        <v>211</v>
      </c>
      <c r="D19" s="149">
        <v>0</v>
      </c>
    </row>
    <row r="20" spans="1:4" ht="13.5">
      <c r="A20" s="146" t="s">
        <v>115</v>
      </c>
      <c r="B20" s="147" t="s">
        <v>627</v>
      </c>
      <c r="C20" s="148" t="s">
        <v>211</v>
      </c>
      <c r="D20" s="149">
        <v>0</v>
      </c>
    </row>
    <row r="21" spans="1:4" ht="13.5">
      <c r="A21" s="146" t="s">
        <v>117</v>
      </c>
      <c r="B21" s="147" t="s">
        <v>628</v>
      </c>
      <c r="C21" s="148" t="s">
        <v>211</v>
      </c>
      <c r="D21" s="149">
        <v>0</v>
      </c>
    </row>
    <row r="22" spans="1:4" ht="13.5">
      <c r="A22" s="146" t="s">
        <v>119</v>
      </c>
      <c r="B22" s="147" t="s">
        <v>629</v>
      </c>
      <c r="C22" s="148" t="s">
        <v>211</v>
      </c>
      <c r="D22" s="151">
        <f>D9+D16</f>
        <v>1319159.4</v>
      </c>
    </row>
    <row r="23" spans="1:4" ht="12.75">
      <c r="A23" s="146" t="s">
        <v>122</v>
      </c>
      <c r="B23" s="147" t="s">
        <v>630</v>
      </c>
      <c r="C23" s="147" t="s">
        <v>211</v>
      </c>
      <c r="D23" s="149">
        <v>2533.99</v>
      </c>
    </row>
    <row r="24" spans="1:4" ht="12.75">
      <c r="A24" s="146" t="s">
        <v>124</v>
      </c>
      <c r="B24" s="147" t="s">
        <v>631</v>
      </c>
      <c r="C24" s="147" t="s">
        <v>211</v>
      </c>
      <c r="D24" s="151">
        <f>D10+(3.4-E36)*12*5643</f>
        <v>-33678.590000000026</v>
      </c>
    </row>
    <row r="25" spans="1:4" ht="12.75">
      <c r="A25" s="146" t="s">
        <v>126</v>
      </c>
      <c r="B25" s="147" t="s">
        <v>632</v>
      </c>
      <c r="C25" s="147" t="s">
        <v>211</v>
      </c>
      <c r="D25" s="151">
        <v>246000.83</v>
      </c>
    </row>
    <row r="26" spans="1:5" ht="34.5" customHeight="1">
      <c r="A26" s="510" t="s">
        <v>633</v>
      </c>
      <c r="B26" s="511"/>
      <c r="C26" s="511"/>
      <c r="D26" s="512"/>
      <c r="E26" s="4">
        <v>1314367.44</v>
      </c>
    </row>
    <row r="27" spans="1:5" ht="28.5" customHeight="1">
      <c r="A27" s="152" t="s">
        <v>634</v>
      </c>
      <c r="B27" s="507" t="s">
        <v>635</v>
      </c>
      <c r="C27" s="508"/>
      <c r="D27" s="509"/>
      <c r="E27" s="153"/>
    </row>
    <row r="28" spans="1:5" ht="12.75" customHeight="1">
      <c r="A28" s="154" t="s">
        <v>636</v>
      </c>
      <c r="B28" s="155" t="s">
        <v>637</v>
      </c>
      <c r="C28" s="147" t="s">
        <v>211</v>
      </c>
      <c r="D28" s="149">
        <f>ROUND($E$26/SUM($E$28:$E$36)*E28,2)</f>
        <v>50109.84</v>
      </c>
      <c r="E28" s="156">
        <v>0.74</v>
      </c>
    </row>
    <row r="29" spans="1:4" ht="29.25" customHeight="1">
      <c r="A29" s="154" t="s">
        <v>638</v>
      </c>
      <c r="B29" s="507" t="s">
        <v>639</v>
      </c>
      <c r="C29" s="508"/>
      <c r="D29" s="509"/>
    </row>
    <row r="30" spans="1:5" ht="12.75">
      <c r="A30" s="154" t="s">
        <v>640</v>
      </c>
      <c r="B30" s="155" t="s">
        <v>637</v>
      </c>
      <c r="C30" s="147" t="s">
        <v>211</v>
      </c>
      <c r="D30" s="149">
        <f>ROUND($E$26/SUM($E$28:$E$36)*E30,2)</f>
        <v>291855.93</v>
      </c>
      <c r="E30" s="4">
        <v>4.31</v>
      </c>
    </row>
    <row r="31" spans="1:4" ht="17.25" customHeight="1">
      <c r="A31" s="154" t="s">
        <v>641</v>
      </c>
      <c r="B31" s="507" t="s">
        <v>642</v>
      </c>
      <c r="C31" s="508"/>
      <c r="D31" s="509"/>
    </row>
    <row r="32" spans="1:5" ht="12.75">
      <c r="A32" s="154" t="s">
        <v>643</v>
      </c>
      <c r="B32" s="155" t="s">
        <v>637</v>
      </c>
      <c r="C32" s="147" t="s">
        <v>211</v>
      </c>
      <c r="D32" s="149">
        <f>ROUND($E$26/SUM($E$28:$E$36)*E32,2)</f>
        <v>736072.85</v>
      </c>
      <c r="E32" s="156">
        <f>19.41-E28-E30-E34-E36</f>
        <v>10.870000000000003</v>
      </c>
    </row>
    <row r="33" spans="1:4" ht="16.5" customHeight="1">
      <c r="A33" s="154" t="s">
        <v>644</v>
      </c>
      <c r="B33" s="507" t="s">
        <v>645</v>
      </c>
      <c r="C33" s="508"/>
      <c r="D33" s="509"/>
    </row>
    <row r="34" spans="1:5" ht="12.75">
      <c r="A34" s="154" t="s">
        <v>646</v>
      </c>
      <c r="B34" s="155" t="s">
        <v>637</v>
      </c>
      <c r="C34" s="147" t="s">
        <v>211</v>
      </c>
      <c r="D34" s="149">
        <f>ROUND($E$26/SUM($E$28:$E$36)*E34,2)</f>
        <v>165227.02</v>
      </c>
      <c r="E34" s="156">
        <v>2.44</v>
      </c>
    </row>
    <row r="35" spans="1:4" ht="16.5" customHeight="1">
      <c r="A35" s="154" t="s">
        <v>647</v>
      </c>
      <c r="B35" s="507" t="s">
        <v>648</v>
      </c>
      <c r="C35" s="508"/>
      <c r="D35" s="509"/>
    </row>
    <row r="36" spans="1:5" ht="12.75">
      <c r="A36" s="154" t="s">
        <v>649</v>
      </c>
      <c r="B36" s="155" t="s">
        <v>637</v>
      </c>
      <c r="C36" s="147" t="s">
        <v>211</v>
      </c>
      <c r="D36" s="149">
        <f>ROUND($E$26/SUM($E$28:$E$36)*E36,2)</f>
        <v>71101.79</v>
      </c>
      <c r="E36" s="4">
        <v>1.05</v>
      </c>
    </row>
    <row r="37" spans="1:4" ht="12.75">
      <c r="A37" s="157"/>
      <c r="B37" s="158" t="s">
        <v>650</v>
      </c>
      <c r="C37" s="159"/>
      <c r="D37" s="160"/>
    </row>
    <row r="38" spans="1:4" ht="12.75">
      <c r="A38" s="161">
        <v>1</v>
      </c>
      <c r="B38" s="162" t="s">
        <v>651</v>
      </c>
      <c r="C38" s="159" t="s">
        <v>652</v>
      </c>
      <c r="D38" s="163"/>
    </row>
    <row r="39" spans="1:4" ht="12.75">
      <c r="A39" s="164"/>
      <c r="B39" s="165" t="s">
        <v>653</v>
      </c>
      <c r="C39" s="166" t="s">
        <v>654</v>
      </c>
      <c r="D39" s="167" t="s">
        <v>520</v>
      </c>
    </row>
    <row r="40" spans="1:4" ht="12.75">
      <c r="A40" s="164"/>
      <c r="B40" s="165" t="s">
        <v>655</v>
      </c>
      <c r="C40" s="166" t="s">
        <v>654</v>
      </c>
      <c r="D40" s="167" t="s">
        <v>656</v>
      </c>
    </row>
    <row r="41" spans="1:4" ht="12.75">
      <c r="A41" s="164"/>
      <c r="B41" s="66" t="s">
        <v>657</v>
      </c>
      <c r="C41" s="168" t="s">
        <v>211</v>
      </c>
      <c r="D41" s="133">
        <v>2.42</v>
      </c>
    </row>
    <row r="42" spans="1:4" ht="12.75">
      <c r="A42" s="161">
        <v>2</v>
      </c>
      <c r="B42" s="162" t="s">
        <v>651</v>
      </c>
      <c r="C42" s="159" t="s">
        <v>658</v>
      </c>
      <c r="D42" s="163"/>
    </row>
    <row r="43" spans="1:4" ht="12.75">
      <c r="A43" s="164"/>
      <c r="B43" s="165" t="s">
        <v>653</v>
      </c>
      <c r="C43" s="166" t="s">
        <v>654</v>
      </c>
      <c r="D43" s="167" t="s">
        <v>488</v>
      </c>
    </row>
    <row r="44" spans="1:4" ht="12.75">
      <c r="A44" s="164"/>
      <c r="B44" s="165" t="s">
        <v>655</v>
      </c>
      <c r="C44" s="166" t="s">
        <v>654</v>
      </c>
      <c r="D44" s="167" t="s">
        <v>656</v>
      </c>
    </row>
    <row r="45" spans="1:4" ht="12.75">
      <c r="A45" s="164"/>
      <c r="B45" s="66" t="s">
        <v>657</v>
      </c>
      <c r="C45" s="168" t="s">
        <v>211</v>
      </c>
      <c r="D45" s="169">
        <v>1</v>
      </c>
    </row>
    <row r="46" spans="1:4" ht="12.75">
      <c r="A46" s="161">
        <v>3</v>
      </c>
      <c r="B46" s="162" t="s">
        <v>651</v>
      </c>
      <c r="C46" s="159" t="s">
        <v>660</v>
      </c>
      <c r="D46" s="163"/>
    </row>
    <row r="47" spans="1:4" ht="12.75">
      <c r="A47" s="164"/>
      <c r="B47" s="165" t="s">
        <v>653</v>
      </c>
      <c r="C47" s="166" t="s">
        <v>654</v>
      </c>
      <c r="D47" s="167" t="s">
        <v>659</v>
      </c>
    </row>
    <row r="48" spans="1:4" ht="12.75">
      <c r="A48" s="164"/>
      <c r="B48" s="165" t="s">
        <v>655</v>
      </c>
      <c r="C48" s="166" t="s">
        <v>654</v>
      </c>
      <c r="D48" s="167" t="s">
        <v>656</v>
      </c>
    </row>
    <row r="49" spans="1:4" ht="12.75">
      <c r="A49" s="164"/>
      <c r="B49" s="66" t="s">
        <v>657</v>
      </c>
      <c r="C49" s="168" t="s">
        <v>211</v>
      </c>
      <c r="D49" s="169">
        <v>3.77</v>
      </c>
    </row>
    <row r="50" spans="1:4" ht="12.75">
      <c r="A50" s="161">
        <v>4</v>
      </c>
      <c r="B50" s="162" t="s">
        <v>651</v>
      </c>
      <c r="C50" s="159" t="s">
        <v>661</v>
      </c>
      <c r="D50" s="163"/>
    </row>
    <row r="51" spans="1:4" ht="12.75">
      <c r="A51" s="164"/>
      <c r="B51" s="165" t="s">
        <v>653</v>
      </c>
      <c r="C51" s="166" t="s">
        <v>654</v>
      </c>
      <c r="D51" s="167" t="s">
        <v>524</v>
      </c>
    </row>
    <row r="52" spans="1:4" ht="12.75">
      <c r="A52" s="164"/>
      <c r="B52" s="165" t="s">
        <v>655</v>
      </c>
      <c r="C52" s="166" t="s">
        <v>654</v>
      </c>
      <c r="D52" s="167" t="s">
        <v>656</v>
      </c>
    </row>
    <row r="53" spans="1:4" ht="12.75">
      <c r="A53" s="164"/>
      <c r="B53" s="66" t="s">
        <v>657</v>
      </c>
      <c r="C53" s="168" t="s">
        <v>211</v>
      </c>
      <c r="D53" s="169">
        <v>0.83</v>
      </c>
    </row>
    <row r="54" spans="1:4" ht="26.25" customHeight="1">
      <c r="A54" s="161">
        <v>5</v>
      </c>
      <c r="B54" s="162" t="s">
        <v>651</v>
      </c>
      <c r="C54" s="505" t="s">
        <v>662</v>
      </c>
      <c r="D54" s="506"/>
    </row>
    <row r="55" spans="1:4" ht="12.75">
      <c r="A55" s="164"/>
      <c r="B55" s="165" t="s">
        <v>653</v>
      </c>
      <c r="C55" s="166" t="s">
        <v>654</v>
      </c>
      <c r="D55" s="167" t="s">
        <v>663</v>
      </c>
    </row>
    <row r="56" spans="1:4" ht="12.75">
      <c r="A56" s="164"/>
      <c r="B56" s="165" t="s">
        <v>655</v>
      </c>
      <c r="C56" s="166" t="s">
        <v>654</v>
      </c>
      <c r="D56" s="167" t="s">
        <v>656</v>
      </c>
    </row>
    <row r="57" spans="1:4" ht="12.75">
      <c r="A57" s="164"/>
      <c r="B57" s="66" t="s">
        <v>657</v>
      </c>
      <c r="C57" s="168" t="s">
        <v>211</v>
      </c>
      <c r="D57" s="169">
        <f>E28</f>
        <v>0.74</v>
      </c>
    </row>
    <row r="58" spans="1:4" ht="39" customHeight="1">
      <c r="A58" s="161">
        <v>6</v>
      </c>
      <c r="B58" s="162" t="s">
        <v>651</v>
      </c>
      <c r="C58" s="505" t="s">
        <v>664</v>
      </c>
      <c r="D58" s="506"/>
    </row>
    <row r="59" spans="1:4" ht="12.75">
      <c r="A59" s="164"/>
      <c r="B59" s="165" t="s">
        <v>653</v>
      </c>
      <c r="C59" s="166" t="s">
        <v>654</v>
      </c>
      <c r="D59" s="167" t="s">
        <v>665</v>
      </c>
    </row>
    <row r="60" spans="1:4" ht="12.75">
      <c r="A60" s="164"/>
      <c r="B60" s="165" t="s">
        <v>655</v>
      </c>
      <c r="C60" s="166" t="s">
        <v>654</v>
      </c>
      <c r="D60" s="167" t="s">
        <v>656</v>
      </c>
    </row>
    <row r="61" spans="1:4" ht="12.75">
      <c r="A61" s="164"/>
      <c r="B61" s="66" t="s">
        <v>657</v>
      </c>
      <c r="C61" s="168" t="s">
        <v>211</v>
      </c>
      <c r="D61" s="169">
        <v>3.68</v>
      </c>
    </row>
    <row r="62" spans="1:4" ht="54.75" customHeight="1">
      <c r="A62" s="161">
        <v>7</v>
      </c>
      <c r="B62" s="162" t="s">
        <v>651</v>
      </c>
      <c r="C62" s="505" t="s">
        <v>645</v>
      </c>
      <c r="D62" s="506"/>
    </row>
    <row r="63" spans="1:4" ht="12.75">
      <c r="A63" s="164"/>
      <c r="B63" s="165" t="s">
        <v>653</v>
      </c>
      <c r="C63" s="166" t="s">
        <v>654</v>
      </c>
      <c r="D63" s="167" t="s">
        <v>520</v>
      </c>
    </row>
    <row r="64" spans="1:4" ht="12.75">
      <c r="A64" s="164"/>
      <c r="B64" s="165" t="s">
        <v>655</v>
      </c>
      <c r="C64" s="166" t="s">
        <v>654</v>
      </c>
      <c r="D64" s="167" t="s">
        <v>656</v>
      </c>
    </row>
    <row r="65" spans="1:4" ht="12.75">
      <c r="A65" s="164"/>
      <c r="B65" s="66" t="s">
        <v>657</v>
      </c>
      <c r="C65" s="168" t="s">
        <v>211</v>
      </c>
      <c r="D65" s="169">
        <f>E34</f>
        <v>2.44</v>
      </c>
    </row>
    <row r="66" spans="1:4" ht="24.75" customHeight="1">
      <c r="A66" s="161">
        <v>8</v>
      </c>
      <c r="B66" s="162" t="s">
        <v>651</v>
      </c>
      <c r="C66" s="505" t="s">
        <v>666</v>
      </c>
      <c r="D66" s="506"/>
    </row>
    <row r="67" spans="1:4" ht="12.75">
      <c r="A67" s="164"/>
      <c r="B67" s="165" t="s">
        <v>653</v>
      </c>
      <c r="C67" s="166" t="s">
        <v>654</v>
      </c>
      <c r="D67" s="167" t="s">
        <v>416</v>
      </c>
    </row>
    <row r="68" spans="1:4" ht="12.75">
      <c r="A68" s="164"/>
      <c r="B68" s="165" t="s">
        <v>655</v>
      </c>
      <c r="C68" s="166" t="s">
        <v>654</v>
      </c>
      <c r="D68" s="167" t="s">
        <v>656</v>
      </c>
    </row>
    <row r="69" spans="1:4" ht="12.75">
      <c r="A69" s="164"/>
      <c r="B69" s="66" t="s">
        <v>657</v>
      </c>
      <c r="C69" s="168" t="s">
        <v>211</v>
      </c>
      <c r="D69" s="169">
        <f>E36</f>
        <v>1.05</v>
      </c>
    </row>
    <row r="70" spans="1:4" ht="70.5" customHeight="1">
      <c r="A70" s="161">
        <v>9</v>
      </c>
      <c r="B70" s="162" t="s">
        <v>651</v>
      </c>
      <c r="C70" s="505" t="s">
        <v>351</v>
      </c>
      <c r="D70" s="506"/>
    </row>
    <row r="71" spans="1:4" ht="12.75">
      <c r="A71" s="164"/>
      <c r="B71" s="165" t="s">
        <v>653</v>
      </c>
      <c r="C71" s="166" t="s">
        <v>654</v>
      </c>
      <c r="D71" s="167" t="s">
        <v>520</v>
      </c>
    </row>
    <row r="72" spans="1:4" ht="12.75">
      <c r="A72" s="164"/>
      <c r="B72" s="165" t="s">
        <v>655</v>
      </c>
      <c r="C72" s="166" t="s">
        <v>654</v>
      </c>
      <c r="D72" s="167" t="s">
        <v>656</v>
      </c>
    </row>
    <row r="73" spans="1:4" ht="12.75">
      <c r="A73" s="164"/>
      <c r="B73" s="66" t="s">
        <v>657</v>
      </c>
      <c r="C73" s="168" t="s">
        <v>211</v>
      </c>
      <c r="D73" s="169">
        <f>19.41-D41-D45-D49-D53-D57-D61-D65-D69</f>
        <v>3.480000000000003</v>
      </c>
    </row>
    <row r="74" spans="1:4" ht="12.75">
      <c r="A74" s="161">
        <v>10</v>
      </c>
      <c r="B74" s="162" t="s">
        <v>651</v>
      </c>
      <c r="C74" s="159"/>
      <c r="D74" s="163"/>
    </row>
    <row r="75" spans="1:4" ht="12.75">
      <c r="A75" s="164"/>
      <c r="B75" s="165" t="s">
        <v>653</v>
      </c>
      <c r="C75" s="166" t="s">
        <v>654</v>
      </c>
      <c r="D75" s="167"/>
    </row>
    <row r="76" spans="1:4" ht="12.75">
      <c r="A76" s="164"/>
      <c r="B76" s="165" t="s">
        <v>655</v>
      </c>
      <c r="C76" s="166" t="s">
        <v>654</v>
      </c>
      <c r="D76" s="167"/>
    </row>
    <row r="77" spans="1:4" ht="12.75">
      <c r="A77" s="164"/>
      <c r="B77" s="66" t="s">
        <v>657</v>
      </c>
      <c r="C77" s="168" t="s">
        <v>211</v>
      </c>
      <c r="D77" s="133"/>
    </row>
    <row r="78" spans="1:4" ht="12.75">
      <c r="A78" s="161">
        <v>11</v>
      </c>
      <c r="B78" s="162" t="s">
        <v>651</v>
      </c>
      <c r="C78" s="159"/>
      <c r="D78" s="163"/>
    </row>
    <row r="79" spans="1:4" ht="12.75">
      <c r="A79" s="164"/>
      <c r="B79" s="165" t="s">
        <v>653</v>
      </c>
      <c r="C79" s="166" t="s">
        <v>654</v>
      </c>
      <c r="D79" s="167"/>
    </row>
    <row r="80" spans="1:4" ht="12.75">
      <c r="A80" s="164"/>
      <c r="B80" s="165" t="s">
        <v>655</v>
      </c>
      <c r="C80" s="166" t="s">
        <v>654</v>
      </c>
      <c r="D80" s="167"/>
    </row>
    <row r="81" spans="1:4" ht="12.75">
      <c r="A81" s="164"/>
      <c r="B81" s="66" t="s">
        <v>657</v>
      </c>
      <c r="C81" s="168" t="s">
        <v>211</v>
      </c>
      <c r="D81" s="133"/>
    </row>
    <row r="82" spans="1:4" ht="12.75">
      <c r="A82" s="161">
        <v>12</v>
      </c>
      <c r="B82" s="162" t="s">
        <v>651</v>
      </c>
      <c r="C82" s="159"/>
      <c r="D82" s="163"/>
    </row>
    <row r="83" spans="1:4" ht="12.75">
      <c r="A83" s="164"/>
      <c r="B83" s="165" t="s">
        <v>653</v>
      </c>
      <c r="C83" s="166" t="s">
        <v>654</v>
      </c>
      <c r="D83" s="167"/>
    </row>
    <row r="84" spans="1:4" ht="12.75">
      <c r="A84" s="164"/>
      <c r="B84" s="165" t="s">
        <v>655</v>
      </c>
      <c r="C84" s="166" t="s">
        <v>654</v>
      </c>
      <c r="D84" s="167"/>
    </row>
    <row r="85" spans="1:4" ht="12.75">
      <c r="A85" s="164"/>
      <c r="B85" s="66" t="s">
        <v>657</v>
      </c>
      <c r="C85" s="168" t="s">
        <v>211</v>
      </c>
      <c r="D85" s="133"/>
    </row>
    <row r="86" spans="1:4" ht="12.75">
      <c r="A86" s="161">
        <v>13</v>
      </c>
      <c r="B86" s="162" t="s">
        <v>651</v>
      </c>
      <c r="C86" s="159"/>
      <c r="D86" s="163"/>
    </row>
    <row r="87" spans="1:4" ht="12.75">
      <c r="A87" s="164"/>
      <c r="B87" s="165" t="s">
        <v>653</v>
      </c>
      <c r="C87" s="166" t="s">
        <v>654</v>
      </c>
      <c r="D87" s="167"/>
    </row>
    <row r="88" spans="1:4" ht="12.75">
      <c r="A88" s="164"/>
      <c r="B88" s="165" t="s">
        <v>655</v>
      </c>
      <c r="C88" s="166" t="s">
        <v>654</v>
      </c>
      <c r="D88" s="167"/>
    </row>
    <row r="89" spans="1:4" ht="12.75">
      <c r="A89" s="164"/>
      <c r="B89" s="66" t="s">
        <v>657</v>
      </c>
      <c r="C89" s="168" t="s">
        <v>211</v>
      </c>
      <c r="D89" s="133"/>
    </row>
    <row r="90" spans="1:4" ht="12.75">
      <c r="A90" s="161">
        <v>14</v>
      </c>
      <c r="B90" s="162" t="s">
        <v>651</v>
      </c>
      <c r="C90" s="159"/>
      <c r="D90" s="163"/>
    </row>
    <row r="91" spans="1:4" ht="12.75">
      <c r="A91" s="164"/>
      <c r="B91" s="165" t="s">
        <v>653</v>
      </c>
      <c r="C91" s="166" t="s">
        <v>654</v>
      </c>
      <c r="D91" s="167"/>
    </row>
    <row r="92" spans="1:4" ht="12.75">
      <c r="A92" s="164"/>
      <c r="B92" s="165" t="s">
        <v>655</v>
      </c>
      <c r="C92" s="166" t="s">
        <v>654</v>
      </c>
      <c r="D92" s="167"/>
    </row>
    <row r="93" spans="1:4" ht="12.75">
      <c r="A93" s="164"/>
      <c r="B93" s="66" t="s">
        <v>657</v>
      </c>
      <c r="C93" s="168" t="s">
        <v>211</v>
      </c>
      <c r="D93" s="133"/>
    </row>
    <row r="94" spans="1:4" ht="12.75">
      <c r="A94" s="161">
        <v>15</v>
      </c>
      <c r="B94" s="162" t="s">
        <v>651</v>
      </c>
      <c r="C94" s="159"/>
      <c r="D94" s="163"/>
    </row>
    <row r="95" spans="1:4" ht="12.75">
      <c r="A95" s="164"/>
      <c r="B95" s="165" t="s">
        <v>653</v>
      </c>
      <c r="C95" s="166" t="s">
        <v>654</v>
      </c>
      <c r="D95" s="167"/>
    </row>
    <row r="96" spans="1:4" ht="12.75">
      <c r="A96" s="164"/>
      <c r="B96" s="165" t="s">
        <v>655</v>
      </c>
      <c r="C96" s="166" t="s">
        <v>654</v>
      </c>
      <c r="D96" s="167"/>
    </row>
    <row r="97" spans="1:4" ht="12.75">
      <c r="A97" s="164"/>
      <c r="B97" s="66" t="s">
        <v>657</v>
      </c>
      <c r="C97" s="168" t="s">
        <v>211</v>
      </c>
      <c r="D97" s="133"/>
    </row>
    <row r="98" spans="1:4" ht="12.75">
      <c r="A98" s="161">
        <v>16</v>
      </c>
      <c r="B98" s="162" t="s">
        <v>651</v>
      </c>
      <c r="C98" s="159"/>
      <c r="D98" s="163"/>
    </row>
    <row r="99" spans="1:4" ht="12.75">
      <c r="A99" s="164"/>
      <c r="B99" s="165" t="s">
        <v>653</v>
      </c>
      <c r="C99" s="166" t="s">
        <v>654</v>
      </c>
      <c r="D99" s="167"/>
    </row>
    <row r="100" spans="1:4" ht="12.75">
      <c r="A100" s="164"/>
      <c r="B100" s="165" t="s">
        <v>655</v>
      </c>
      <c r="C100" s="166" t="s">
        <v>654</v>
      </c>
      <c r="D100" s="167"/>
    </row>
    <row r="101" spans="1:4" ht="12.75">
      <c r="A101" s="164"/>
      <c r="B101" s="66" t="s">
        <v>657</v>
      </c>
      <c r="C101" s="168" t="s">
        <v>211</v>
      </c>
      <c r="D101" s="133"/>
    </row>
    <row r="102" spans="1:4" ht="12.75">
      <c r="A102" s="161">
        <v>17</v>
      </c>
      <c r="B102" s="162" t="s">
        <v>651</v>
      </c>
      <c r="C102" s="159"/>
      <c r="D102" s="163"/>
    </row>
    <row r="103" spans="1:4" ht="12.75">
      <c r="A103" s="164"/>
      <c r="B103" s="165" t="s">
        <v>653</v>
      </c>
      <c r="C103" s="166" t="s">
        <v>654</v>
      </c>
      <c r="D103" s="167"/>
    </row>
    <row r="104" spans="1:4" ht="12.75">
      <c r="A104" s="164"/>
      <c r="B104" s="165" t="s">
        <v>655</v>
      </c>
      <c r="C104" s="166" t="s">
        <v>654</v>
      </c>
      <c r="D104" s="167"/>
    </row>
    <row r="105" spans="1:4" ht="12.75">
      <c r="A105" s="164"/>
      <c r="B105" s="66" t="s">
        <v>657</v>
      </c>
      <c r="C105" s="168" t="s">
        <v>211</v>
      </c>
      <c r="D105" s="133"/>
    </row>
    <row r="106" spans="1:4" ht="12.75">
      <c r="A106" s="161">
        <v>18</v>
      </c>
      <c r="B106" s="162" t="s">
        <v>651</v>
      </c>
      <c r="C106" s="159"/>
      <c r="D106" s="163"/>
    </row>
    <row r="107" spans="1:4" ht="12.75">
      <c r="A107" s="164"/>
      <c r="B107" s="165" t="s">
        <v>653</v>
      </c>
      <c r="C107" s="166" t="s">
        <v>654</v>
      </c>
      <c r="D107" s="167"/>
    </row>
    <row r="108" spans="1:4" ht="12.75">
      <c r="A108" s="164"/>
      <c r="B108" s="165" t="s">
        <v>655</v>
      </c>
      <c r="C108" s="166" t="s">
        <v>654</v>
      </c>
      <c r="D108" s="167"/>
    </row>
    <row r="109" spans="1:4" ht="12.75">
      <c r="A109" s="164"/>
      <c r="B109" s="66" t="s">
        <v>657</v>
      </c>
      <c r="C109" s="168" t="s">
        <v>211</v>
      </c>
      <c r="D109" s="133"/>
    </row>
    <row r="110" spans="1:4" ht="12.75">
      <c r="A110" s="161">
        <v>19</v>
      </c>
      <c r="B110" s="162" t="s">
        <v>651</v>
      </c>
      <c r="C110" s="159"/>
      <c r="D110" s="163"/>
    </row>
    <row r="111" spans="1:4" ht="12.75">
      <c r="A111" s="164"/>
      <c r="B111" s="165" t="s">
        <v>653</v>
      </c>
      <c r="C111" s="166" t="s">
        <v>654</v>
      </c>
      <c r="D111" s="167"/>
    </row>
    <row r="112" spans="1:4" ht="12.75">
      <c r="A112" s="164"/>
      <c r="B112" s="165" t="s">
        <v>655</v>
      </c>
      <c r="C112" s="166" t="s">
        <v>654</v>
      </c>
      <c r="D112" s="167"/>
    </row>
    <row r="113" spans="1:4" ht="12.75">
      <c r="A113" s="164"/>
      <c r="B113" s="66" t="s">
        <v>657</v>
      </c>
      <c r="C113" s="168" t="s">
        <v>211</v>
      </c>
      <c r="D113" s="133"/>
    </row>
    <row r="114" spans="1:4" ht="12.75">
      <c r="A114" s="161">
        <v>20</v>
      </c>
      <c r="B114" s="162" t="s">
        <v>651</v>
      </c>
      <c r="C114" s="159"/>
      <c r="D114" s="163"/>
    </row>
    <row r="115" spans="1:4" ht="12.75">
      <c r="A115" s="164"/>
      <c r="B115" s="165" t="s">
        <v>653</v>
      </c>
      <c r="C115" s="166" t="s">
        <v>654</v>
      </c>
      <c r="D115" s="167"/>
    </row>
    <row r="116" spans="1:4" ht="12.75">
      <c r="A116" s="164"/>
      <c r="B116" s="165" t="s">
        <v>655</v>
      </c>
      <c r="C116" s="166" t="s">
        <v>654</v>
      </c>
      <c r="D116" s="167"/>
    </row>
    <row r="117" spans="1:4" ht="12.75">
      <c r="A117" s="170" t="s">
        <v>667</v>
      </c>
      <c r="B117" s="171"/>
      <c r="C117" s="171"/>
      <c r="D117" s="172"/>
    </row>
    <row r="118" spans="1:4" ht="12.75">
      <c r="A118" s="173">
        <v>27</v>
      </c>
      <c r="B118" s="174" t="s">
        <v>668</v>
      </c>
      <c r="C118" s="174" t="s">
        <v>35</v>
      </c>
      <c r="D118" s="175">
        <v>6</v>
      </c>
    </row>
    <row r="119" spans="1:4" ht="12.75">
      <c r="A119" s="173">
        <v>28</v>
      </c>
      <c r="B119" s="174" t="s">
        <v>669</v>
      </c>
      <c r="C119" s="174" t="s">
        <v>35</v>
      </c>
      <c r="D119" s="175">
        <f>D118</f>
        <v>6</v>
      </c>
    </row>
    <row r="120" spans="1:4" ht="12.75">
      <c r="A120" s="173">
        <v>29</v>
      </c>
      <c r="B120" s="174" t="s">
        <v>670</v>
      </c>
      <c r="C120" s="174" t="s">
        <v>35</v>
      </c>
      <c r="D120" s="175">
        <v>0</v>
      </c>
    </row>
    <row r="121" spans="1:4" ht="13.5" thickBot="1">
      <c r="A121" s="173">
        <v>30</v>
      </c>
      <c r="B121" s="176" t="s">
        <v>671</v>
      </c>
      <c r="C121" s="176" t="s">
        <v>211</v>
      </c>
      <c r="D121" s="177">
        <v>0</v>
      </c>
    </row>
    <row r="122" spans="1:4" ht="17.25" customHeight="1">
      <c r="A122" s="178" t="s">
        <v>672</v>
      </c>
      <c r="B122" s="179"/>
      <c r="C122" s="179"/>
      <c r="D122" s="180"/>
    </row>
    <row r="123" spans="1:4" ht="25.5">
      <c r="A123" s="181">
        <v>31</v>
      </c>
      <c r="B123" s="182" t="s">
        <v>673</v>
      </c>
      <c r="C123" s="183" t="s">
        <v>211</v>
      </c>
      <c r="D123" s="184">
        <f>D124-D125</f>
        <v>-726878.41</v>
      </c>
    </row>
    <row r="124" spans="1:4" ht="12.75">
      <c r="A124" s="181">
        <f>A123+1</f>
        <v>32</v>
      </c>
      <c r="B124" s="183" t="s">
        <v>674</v>
      </c>
      <c r="C124" s="183" t="s">
        <v>211</v>
      </c>
      <c r="D124" s="184">
        <v>0</v>
      </c>
    </row>
    <row r="125" spans="1:4" ht="12.75">
      <c r="A125" s="181">
        <f>A124+1</f>
        <v>33</v>
      </c>
      <c r="B125" s="183" t="s">
        <v>675</v>
      </c>
      <c r="C125" s="183" t="s">
        <v>211</v>
      </c>
      <c r="D125" s="184">
        <f>D133+D144+D155+D166</f>
        <v>726878.41</v>
      </c>
    </row>
    <row r="126" spans="1:4" ht="12.75" customHeight="1">
      <c r="A126" s="181">
        <f>A125+1</f>
        <v>34</v>
      </c>
      <c r="B126" s="182" t="s">
        <v>676</v>
      </c>
      <c r="C126" s="183" t="s">
        <v>211</v>
      </c>
      <c r="D126" s="184">
        <f>D127-D128</f>
        <v>-894503.2000000001</v>
      </c>
    </row>
    <row r="127" spans="1:4" ht="12.75" customHeight="1">
      <c r="A127" s="181">
        <f>A126+1</f>
        <v>35</v>
      </c>
      <c r="B127" s="183" t="s">
        <v>677</v>
      </c>
      <c r="C127" s="183" t="s">
        <v>211</v>
      </c>
      <c r="D127" s="184">
        <v>0</v>
      </c>
    </row>
    <row r="128" spans="1:4" ht="12.75">
      <c r="A128" s="181">
        <f>A127+1</f>
        <v>36</v>
      </c>
      <c r="B128" s="183" t="s">
        <v>678</v>
      </c>
      <c r="C128" s="183" t="s">
        <v>211</v>
      </c>
      <c r="D128" s="184">
        <f>D136+D147+D158+D169</f>
        <v>894503.2000000001</v>
      </c>
    </row>
    <row r="129" spans="1:4" ht="29.25" customHeight="1">
      <c r="A129" s="185" t="s">
        <v>679</v>
      </c>
      <c r="B129" s="186"/>
      <c r="C129" s="186"/>
      <c r="D129" s="187"/>
    </row>
    <row r="130" spans="1:4" ht="39.75" customHeight="1">
      <c r="A130" s="146" t="s">
        <v>680</v>
      </c>
      <c r="B130" s="148" t="s">
        <v>206</v>
      </c>
      <c r="C130" s="188" t="s">
        <v>681</v>
      </c>
      <c r="D130" s="149"/>
    </row>
    <row r="131" spans="1:4" ht="15" customHeight="1">
      <c r="A131" s="146" t="s">
        <v>682</v>
      </c>
      <c r="B131" s="148" t="s">
        <v>561</v>
      </c>
      <c r="C131" s="147" t="s">
        <v>89</v>
      </c>
      <c r="D131" s="149" t="s">
        <v>744</v>
      </c>
    </row>
    <row r="132" spans="1:4" ht="15" customHeight="1">
      <c r="A132" s="146" t="s">
        <v>683</v>
      </c>
      <c r="B132" s="147" t="s">
        <v>684</v>
      </c>
      <c r="C132" s="147" t="s">
        <v>685</v>
      </c>
      <c r="D132" s="149">
        <f>ROUND(D137/1605.98,1)</f>
        <v>1634.8</v>
      </c>
    </row>
    <row r="133" spans="1:4" ht="15" customHeight="1">
      <c r="A133" s="146" t="s">
        <v>686</v>
      </c>
      <c r="B133" s="147" t="s">
        <v>618</v>
      </c>
      <c r="C133" s="147" t="s">
        <v>211</v>
      </c>
      <c r="D133" s="149">
        <v>576062.79</v>
      </c>
    </row>
    <row r="134" spans="1:4" ht="15" customHeight="1">
      <c r="A134" s="146" t="s">
        <v>687</v>
      </c>
      <c r="B134" s="147" t="s">
        <v>688</v>
      </c>
      <c r="C134" s="147" t="s">
        <v>211</v>
      </c>
      <c r="D134" s="149">
        <v>2384758.56</v>
      </c>
    </row>
    <row r="135" spans="1:4" ht="15" customHeight="1">
      <c r="A135" s="146" t="s">
        <v>689</v>
      </c>
      <c r="B135" s="147" t="s">
        <v>690</v>
      </c>
      <c r="C135" s="147" t="s">
        <v>211</v>
      </c>
      <c r="D135" s="149">
        <v>2310471.06</v>
      </c>
    </row>
    <row r="136" spans="1:4" ht="15" customHeight="1">
      <c r="A136" s="146" t="s">
        <v>691</v>
      </c>
      <c r="B136" s="147" t="s">
        <v>632</v>
      </c>
      <c r="C136" s="147" t="s">
        <v>211</v>
      </c>
      <c r="D136" s="149">
        <f>D133+D134-D135</f>
        <v>650350.29</v>
      </c>
    </row>
    <row r="137" spans="1:6" ht="15" customHeight="1">
      <c r="A137" s="146" t="s">
        <v>692</v>
      </c>
      <c r="B137" s="147" t="s">
        <v>693</v>
      </c>
      <c r="C137" s="147" t="s">
        <v>211</v>
      </c>
      <c r="D137" s="151">
        <f>ROUND(E137*1.18,2)</f>
        <v>2625470.13</v>
      </c>
      <c r="E137" s="4">
        <v>2224974.69</v>
      </c>
      <c r="F137" s="189" t="s">
        <v>694</v>
      </c>
    </row>
    <row r="138" spans="1:4" ht="15" customHeight="1">
      <c r="A138" s="146" t="s">
        <v>695</v>
      </c>
      <c r="B138" s="147" t="s">
        <v>696</v>
      </c>
      <c r="C138" s="147" t="s">
        <v>211</v>
      </c>
      <c r="D138" s="149">
        <f>ROUND(197046632.58/198500080.13*D137,2)</f>
        <v>2606246.04</v>
      </c>
    </row>
    <row r="139" spans="1:4" ht="15" customHeight="1">
      <c r="A139" s="146" t="s">
        <v>697</v>
      </c>
      <c r="B139" s="150" t="s">
        <v>698</v>
      </c>
      <c r="C139" s="147" t="s">
        <v>211</v>
      </c>
      <c r="D139" s="149">
        <f>ROUND(73681446.38/198500080.13*D137,2)</f>
        <v>974550.92</v>
      </c>
    </row>
    <row r="140" spans="1:4" ht="15" customHeight="1" thickBot="1">
      <c r="A140" s="190" t="s">
        <v>699</v>
      </c>
      <c r="B140" s="191" t="s">
        <v>700</v>
      </c>
      <c r="C140" s="192" t="s">
        <v>211</v>
      </c>
      <c r="D140" s="193">
        <v>0</v>
      </c>
    </row>
    <row r="141" spans="1:4" ht="36" customHeight="1">
      <c r="A141" s="146" t="s">
        <v>701</v>
      </c>
      <c r="B141" s="148" t="s">
        <v>206</v>
      </c>
      <c r="C141" s="194" t="s">
        <v>375</v>
      </c>
      <c r="D141" s="149"/>
    </row>
    <row r="142" spans="1:4" ht="15" customHeight="1">
      <c r="A142" s="146" t="s">
        <v>702</v>
      </c>
      <c r="B142" s="148" t="s">
        <v>561</v>
      </c>
      <c r="C142" s="147" t="s">
        <v>89</v>
      </c>
      <c r="D142" s="149" t="s">
        <v>703</v>
      </c>
    </row>
    <row r="143" spans="1:4" ht="15" customHeight="1">
      <c r="A143" s="146" t="s">
        <v>704</v>
      </c>
      <c r="B143" s="147" t="s">
        <v>684</v>
      </c>
      <c r="C143" s="147" t="s">
        <v>685</v>
      </c>
      <c r="D143" s="149">
        <f>ROUND(D148/28.03,1)</f>
        <v>12921.8</v>
      </c>
    </row>
    <row r="144" spans="1:4" ht="15" customHeight="1">
      <c r="A144" s="146" t="s">
        <v>705</v>
      </c>
      <c r="B144" s="147" t="s">
        <v>618</v>
      </c>
      <c r="C144" s="147" t="s">
        <v>211</v>
      </c>
      <c r="D144" s="149">
        <v>86628</v>
      </c>
    </row>
    <row r="145" spans="1:4" ht="15" customHeight="1">
      <c r="A145" s="146" t="s">
        <v>706</v>
      </c>
      <c r="B145" s="147" t="s">
        <v>688</v>
      </c>
      <c r="C145" s="147" t="s">
        <v>211</v>
      </c>
      <c r="D145" s="149">
        <v>364745</v>
      </c>
    </row>
    <row r="146" spans="1:4" ht="15" customHeight="1">
      <c r="A146" s="146" t="s">
        <v>707</v>
      </c>
      <c r="B146" s="147" t="s">
        <v>690</v>
      </c>
      <c r="C146" s="147" t="s">
        <v>211</v>
      </c>
      <c r="D146" s="149">
        <v>344370</v>
      </c>
    </row>
    <row r="147" spans="1:4" ht="15" customHeight="1">
      <c r="A147" s="146" t="s">
        <v>708</v>
      </c>
      <c r="B147" s="147" t="s">
        <v>632</v>
      </c>
      <c r="C147" s="147" t="s">
        <v>211</v>
      </c>
      <c r="D147" s="149">
        <f>D144+D145-D146</f>
        <v>107003</v>
      </c>
    </row>
    <row r="148" spans="1:6" ht="15" customHeight="1">
      <c r="A148" s="146" t="s">
        <v>709</v>
      </c>
      <c r="B148" s="147" t="s">
        <v>693</v>
      </c>
      <c r="C148" s="147" t="s">
        <v>211</v>
      </c>
      <c r="D148" s="151">
        <f>ROUND(E148*1.18,2)</f>
        <v>362198.31</v>
      </c>
      <c r="E148" s="4">
        <v>306947.72</v>
      </c>
      <c r="F148" s="189" t="s">
        <v>694</v>
      </c>
    </row>
    <row r="149" spans="1:4" ht="15" customHeight="1">
      <c r="A149" s="146" t="s">
        <v>710</v>
      </c>
      <c r="B149" s="147" t="s">
        <v>696</v>
      </c>
      <c r="C149" s="147" t="s">
        <v>211</v>
      </c>
      <c r="D149" s="149">
        <f>ROUND(75217758.95/67649533.13*D148,2)</f>
        <v>402718.89</v>
      </c>
    </row>
    <row r="150" spans="1:4" ht="15" customHeight="1">
      <c r="A150" s="146" t="s">
        <v>711</v>
      </c>
      <c r="B150" s="150" t="s">
        <v>698</v>
      </c>
      <c r="C150" s="147" t="s">
        <v>211</v>
      </c>
      <c r="D150" s="149">
        <f>ROUND(14455264.66/67649533.13*D148,2)</f>
        <v>77394.07</v>
      </c>
    </row>
    <row r="151" spans="1:4" ht="26.25" thickBot="1">
      <c r="A151" s="190" t="s">
        <v>712</v>
      </c>
      <c r="B151" s="191" t="s">
        <v>700</v>
      </c>
      <c r="C151" s="192" t="s">
        <v>211</v>
      </c>
      <c r="D151" s="193">
        <v>0</v>
      </c>
    </row>
    <row r="152" spans="1:4" ht="27" customHeight="1">
      <c r="A152" s="146" t="s">
        <v>713</v>
      </c>
      <c r="B152" s="148" t="s">
        <v>206</v>
      </c>
      <c r="C152" s="194" t="s">
        <v>354</v>
      </c>
      <c r="D152" s="149"/>
    </row>
    <row r="153" spans="1:4" ht="13.5">
      <c r="A153" s="146" t="s">
        <v>714</v>
      </c>
      <c r="B153" s="148" t="s">
        <v>561</v>
      </c>
      <c r="C153" s="147" t="s">
        <v>89</v>
      </c>
      <c r="D153" s="149" t="s">
        <v>703</v>
      </c>
    </row>
    <row r="154" spans="1:4" ht="12.75">
      <c r="A154" s="146" t="s">
        <v>715</v>
      </c>
      <c r="B154" s="147" t="s">
        <v>684</v>
      </c>
      <c r="C154" s="147" t="s">
        <v>685</v>
      </c>
      <c r="D154" s="149">
        <f>D143-0.03*12*5600</f>
        <v>10905.8</v>
      </c>
    </row>
    <row r="155" spans="1:4" ht="12.75">
      <c r="A155" s="146" t="s">
        <v>716</v>
      </c>
      <c r="B155" s="147" t="s">
        <v>618</v>
      </c>
      <c r="C155" s="147" t="s">
        <v>211</v>
      </c>
      <c r="D155" s="149">
        <v>63547</v>
      </c>
    </row>
    <row r="156" spans="1:4" ht="12.75" customHeight="1">
      <c r="A156" s="146" t="s">
        <v>717</v>
      </c>
      <c r="B156" s="147" t="s">
        <v>688</v>
      </c>
      <c r="C156" s="147" t="s">
        <v>211</v>
      </c>
      <c r="D156" s="149">
        <v>287091</v>
      </c>
    </row>
    <row r="157" spans="1:4" ht="12.75" customHeight="1">
      <c r="A157" s="146" t="s">
        <v>718</v>
      </c>
      <c r="B157" s="147" t="s">
        <v>690</v>
      </c>
      <c r="C157" s="147" t="s">
        <v>211</v>
      </c>
      <c r="D157" s="149">
        <v>265871</v>
      </c>
    </row>
    <row r="158" spans="1:4" ht="12.75" customHeight="1">
      <c r="A158" s="146" t="s">
        <v>719</v>
      </c>
      <c r="B158" s="147" t="s">
        <v>632</v>
      </c>
      <c r="C158" s="147" t="s">
        <v>211</v>
      </c>
      <c r="D158" s="149">
        <f>D155+D156-D157</f>
        <v>84767</v>
      </c>
    </row>
    <row r="159" spans="1:6" ht="12.75" customHeight="1">
      <c r="A159" s="146" t="s">
        <v>720</v>
      </c>
      <c r="B159" s="147" t="s">
        <v>693</v>
      </c>
      <c r="C159" s="147" t="s">
        <v>211</v>
      </c>
      <c r="D159" s="151">
        <f>ROUND(E159*1.18,2)</f>
        <v>289746.13</v>
      </c>
      <c r="E159" s="4">
        <v>245547.57</v>
      </c>
      <c r="F159" s="189" t="s">
        <v>694</v>
      </c>
    </row>
    <row r="160" spans="1:4" ht="12.75" customHeight="1">
      <c r="A160" s="146" t="s">
        <v>721</v>
      </c>
      <c r="B160" s="147" t="s">
        <v>696</v>
      </c>
      <c r="C160" s="147" t="s">
        <v>211</v>
      </c>
      <c r="D160" s="149">
        <f>ROUND(75217758.95/67649533.13*D159,2)</f>
        <v>322161.2</v>
      </c>
    </row>
    <row r="161" spans="1:4" ht="25.5">
      <c r="A161" s="146" t="s">
        <v>722</v>
      </c>
      <c r="B161" s="150" t="s">
        <v>698</v>
      </c>
      <c r="C161" s="147" t="s">
        <v>211</v>
      </c>
      <c r="D161" s="149">
        <f>ROUND(14455264.66/67649533.13*D159,2)</f>
        <v>61912.58</v>
      </c>
    </row>
    <row r="162" spans="1:4" ht="26.25" customHeight="1" thickBot="1">
      <c r="A162" s="190" t="s">
        <v>723</v>
      </c>
      <c r="B162" s="191" t="s">
        <v>700</v>
      </c>
      <c r="C162" s="192" t="s">
        <v>211</v>
      </c>
      <c r="D162" s="193">
        <v>0</v>
      </c>
    </row>
    <row r="163" spans="1:4" ht="37.5">
      <c r="A163" s="146" t="s">
        <v>724</v>
      </c>
      <c r="B163" s="148" t="s">
        <v>206</v>
      </c>
      <c r="C163" s="195" t="s">
        <v>725</v>
      </c>
      <c r="D163" s="149"/>
    </row>
    <row r="164" spans="1:4" ht="13.5" customHeight="1">
      <c r="A164" s="146" t="s">
        <v>726</v>
      </c>
      <c r="B164" s="148" t="s">
        <v>561</v>
      </c>
      <c r="C164" s="147" t="s">
        <v>89</v>
      </c>
      <c r="D164" s="149" t="s">
        <v>745</v>
      </c>
    </row>
    <row r="165" spans="1:4" ht="12.75">
      <c r="A165" s="146" t="s">
        <v>727</v>
      </c>
      <c r="B165" s="147" t="s">
        <v>684</v>
      </c>
      <c r="C165" s="147" t="s">
        <v>685</v>
      </c>
      <c r="D165" s="149">
        <f>ROUND(D170/3.83,1)</f>
        <v>13830</v>
      </c>
    </row>
    <row r="166" spans="1:4" ht="12.75">
      <c r="A166" s="146" t="s">
        <v>728</v>
      </c>
      <c r="B166" s="147" t="s">
        <v>618</v>
      </c>
      <c r="C166" s="147" t="s">
        <v>211</v>
      </c>
      <c r="D166" s="149">
        <v>640.62</v>
      </c>
    </row>
    <row r="167" spans="1:4" ht="12.75" customHeight="1">
      <c r="A167" s="146" t="s">
        <v>729</v>
      </c>
      <c r="B167" s="147" t="s">
        <v>688</v>
      </c>
      <c r="C167" s="147" t="s">
        <v>211</v>
      </c>
      <c r="D167" s="149">
        <v>52123.78</v>
      </c>
    </row>
    <row r="168" spans="1:4" ht="12.75" customHeight="1">
      <c r="A168" s="146" t="s">
        <v>730</v>
      </c>
      <c r="B168" s="147" t="s">
        <v>690</v>
      </c>
      <c r="C168" s="147" t="s">
        <v>211</v>
      </c>
      <c r="D168" s="149">
        <v>381.49</v>
      </c>
    </row>
    <row r="169" spans="1:4" ht="12.75" customHeight="1">
      <c r="A169" s="146" t="s">
        <v>731</v>
      </c>
      <c r="B169" s="147" t="s">
        <v>632</v>
      </c>
      <c r="C169" s="147" t="s">
        <v>211</v>
      </c>
      <c r="D169" s="149">
        <f>D166+D167-D168</f>
        <v>52382.91</v>
      </c>
    </row>
    <row r="170" spans="1:6" ht="12.75" customHeight="1">
      <c r="A170" s="146" t="s">
        <v>732</v>
      </c>
      <c r="B170" s="147" t="s">
        <v>693</v>
      </c>
      <c r="C170" s="147" t="s">
        <v>211</v>
      </c>
      <c r="D170" s="151">
        <f>ROUND(E170*1.18,2)</f>
        <v>52968.9</v>
      </c>
      <c r="E170" s="4">
        <v>44888.9</v>
      </c>
      <c r="F170" s="189" t="s">
        <v>694</v>
      </c>
    </row>
    <row r="171" spans="1:4" ht="12.75" customHeight="1">
      <c r="A171" s="146" t="s">
        <v>733</v>
      </c>
      <c r="B171" s="147" t="s">
        <v>696</v>
      </c>
      <c r="C171" s="147" t="s">
        <v>211</v>
      </c>
      <c r="D171" s="149">
        <f>ROUND(7063221.41/16105544.66*D170,2)</f>
        <v>23229.95</v>
      </c>
    </row>
    <row r="172" spans="1:4" ht="25.5">
      <c r="A172" s="146" t="s">
        <v>734</v>
      </c>
      <c r="B172" s="150" t="s">
        <v>698</v>
      </c>
      <c r="C172" s="147" t="s">
        <v>211</v>
      </c>
      <c r="D172" s="149">
        <f>ROUND(9326800.88/16105544.66*D170,2)</f>
        <v>30674.55</v>
      </c>
    </row>
    <row r="173" spans="1:4" ht="26.25" customHeight="1" thickBot="1">
      <c r="A173" s="190" t="s">
        <v>735</v>
      </c>
      <c r="B173" s="191" t="s">
        <v>700</v>
      </c>
      <c r="C173" s="192" t="s">
        <v>211</v>
      </c>
      <c r="D173" s="193">
        <v>0</v>
      </c>
    </row>
    <row r="174" spans="1:4" ht="12.75" customHeight="1">
      <c r="A174" s="173">
        <v>48</v>
      </c>
      <c r="B174" s="174" t="s">
        <v>668</v>
      </c>
      <c r="C174" s="174" t="s">
        <v>35</v>
      </c>
      <c r="D174" s="175">
        <v>1</v>
      </c>
    </row>
    <row r="175" spans="1:4" ht="12.75" customHeight="1">
      <c r="A175" s="173">
        <f>A174+1</f>
        <v>49</v>
      </c>
      <c r="B175" s="174" t="s">
        <v>669</v>
      </c>
      <c r="C175" s="174" t="s">
        <v>35</v>
      </c>
      <c r="D175" s="175">
        <f>D174</f>
        <v>1</v>
      </c>
    </row>
    <row r="176" spans="1:4" ht="12.75" customHeight="1">
      <c r="A176" s="173">
        <f>A175+1</f>
        <v>50</v>
      </c>
      <c r="B176" s="174" t="s">
        <v>670</v>
      </c>
      <c r="C176" s="174" t="s">
        <v>35</v>
      </c>
      <c r="D176" s="175">
        <v>0</v>
      </c>
    </row>
    <row r="177" spans="1:4" ht="15" customHeight="1">
      <c r="A177" s="173">
        <f>A176+1</f>
        <v>51</v>
      </c>
      <c r="B177" s="174" t="s">
        <v>671</v>
      </c>
      <c r="C177" s="174" t="s">
        <v>211</v>
      </c>
      <c r="D177" s="175">
        <v>35052.58</v>
      </c>
    </row>
    <row r="178" spans="1:4" ht="12.75" customHeight="1">
      <c r="A178" s="196" t="s">
        <v>739</v>
      </c>
      <c r="B178" s="197"/>
      <c r="C178" s="197"/>
      <c r="D178" s="198"/>
    </row>
    <row r="179" spans="1:4" ht="15" customHeight="1">
      <c r="A179" s="199">
        <v>52</v>
      </c>
      <c r="B179" s="200" t="s">
        <v>740</v>
      </c>
      <c r="C179" s="201" t="s">
        <v>35</v>
      </c>
      <c r="D179" s="202">
        <v>20</v>
      </c>
    </row>
    <row r="180" spans="1:4" ht="15">
      <c r="A180" s="199">
        <f>A179+1</f>
        <v>53</v>
      </c>
      <c r="B180" s="200" t="s">
        <v>741</v>
      </c>
      <c r="C180" s="201" t="s">
        <v>35</v>
      </c>
      <c r="D180" s="202">
        <v>5</v>
      </c>
    </row>
    <row r="181" spans="1:4" ht="27" customHeight="1">
      <c r="A181" s="199">
        <f>A180+1</f>
        <v>54</v>
      </c>
      <c r="B181" s="203" t="s">
        <v>742</v>
      </c>
      <c r="C181" s="201" t="s">
        <v>211</v>
      </c>
      <c r="D181" s="202">
        <v>0</v>
      </c>
    </row>
  </sheetData>
  <sheetProtection/>
  <mergeCells count="11">
    <mergeCell ref="A26:D26"/>
    <mergeCell ref="B27:D27"/>
    <mergeCell ref="B29:D29"/>
    <mergeCell ref="B31:D31"/>
    <mergeCell ref="C62:D62"/>
    <mergeCell ref="C66:D66"/>
    <mergeCell ref="C70:D70"/>
    <mergeCell ref="B33:D33"/>
    <mergeCell ref="B35:D35"/>
    <mergeCell ref="C54:D54"/>
    <mergeCell ref="C58:D5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6.421875" style="234" customWidth="1"/>
    <col min="2" max="2" width="60.140625" style="234" customWidth="1"/>
    <col min="3" max="3" width="19.7109375" style="234" customWidth="1"/>
    <col min="4" max="4" width="14.57421875" style="234" customWidth="1"/>
    <col min="5" max="5" width="9.140625" style="235" hidden="1" customWidth="1"/>
    <col min="6" max="6" width="9.140625" style="234" hidden="1" customWidth="1"/>
    <col min="7" max="16384" width="9.140625" style="234" customWidth="1"/>
  </cols>
  <sheetData>
    <row r="1" ht="15.75">
      <c r="A1" s="233" t="s">
        <v>609</v>
      </c>
    </row>
    <row r="2" ht="16.5" thickBot="1">
      <c r="A2" s="233" t="s">
        <v>610</v>
      </c>
    </row>
    <row r="3" spans="1:4" ht="20.25" customHeight="1" thickBot="1">
      <c r="A3" s="525" t="s">
        <v>418</v>
      </c>
      <c r="B3" s="526"/>
      <c r="C3" s="526"/>
      <c r="D3" s="527"/>
    </row>
    <row r="4" spans="1:4" ht="36.75" customHeight="1">
      <c r="A4" s="236" t="s">
        <v>383</v>
      </c>
      <c r="B4" s="237" t="s">
        <v>85</v>
      </c>
      <c r="C4" s="237" t="s">
        <v>154</v>
      </c>
      <c r="D4" s="238" t="s">
        <v>87</v>
      </c>
    </row>
    <row r="5" spans="1:5" ht="15.75">
      <c r="A5" s="239" t="s">
        <v>349</v>
      </c>
      <c r="B5" s="240" t="s">
        <v>88</v>
      </c>
      <c r="C5" s="241" t="s">
        <v>89</v>
      </c>
      <c r="D5" s="242">
        <v>42825</v>
      </c>
      <c r="E5" s="235">
        <v>1</v>
      </c>
    </row>
    <row r="6" spans="1:5" ht="15.75">
      <c r="A6" s="239" t="s">
        <v>350</v>
      </c>
      <c r="B6" s="240" t="s">
        <v>612</v>
      </c>
      <c r="C6" s="241" t="s">
        <v>89</v>
      </c>
      <c r="D6" s="242" t="s">
        <v>419</v>
      </c>
      <c r="E6" s="235">
        <v>2</v>
      </c>
    </row>
    <row r="7" spans="1:5" ht="16.5" thickBot="1">
      <c r="A7" s="243" t="s">
        <v>352</v>
      </c>
      <c r="B7" s="244" t="s">
        <v>614</v>
      </c>
      <c r="C7" s="245" t="s">
        <v>89</v>
      </c>
      <c r="D7" s="246" t="s">
        <v>420</v>
      </c>
      <c r="E7" s="235">
        <v>3</v>
      </c>
    </row>
    <row r="8" spans="1:5" ht="27.75" customHeight="1">
      <c r="A8" s="247" t="s">
        <v>615</v>
      </c>
      <c r="B8" s="248"/>
      <c r="C8" s="248"/>
      <c r="D8" s="249"/>
      <c r="E8" s="234">
        <v>4</v>
      </c>
    </row>
    <row r="9" spans="1:5" ht="13.5">
      <c r="A9" s="250" t="s">
        <v>353</v>
      </c>
      <c r="B9" s="251" t="s">
        <v>616</v>
      </c>
      <c r="C9" s="252" t="s">
        <v>211</v>
      </c>
      <c r="D9" s="253">
        <v>2533.99</v>
      </c>
      <c r="E9" s="234">
        <v>5</v>
      </c>
    </row>
    <row r="10" spans="1:5" ht="13.5">
      <c r="A10" s="250" t="s">
        <v>96</v>
      </c>
      <c r="B10" s="251" t="s">
        <v>617</v>
      </c>
      <c r="C10" s="252" t="s">
        <v>211</v>
      </c>
      <c r="D10" s="253">
        <v>0</v>
      </c>
      <c r="E10" s="234">
        <v>6</v>
      </c>
    </row>
    <row r="11" spans="1:5" ht="13.5">
      <c r="A11" s="250" t="s">
        <v>97</v>
      </c>
      <c r="B11" s="251" t="s">
        <v>618</v>
      </c>
      <c r="C11" s="252" t="s">
        <v>211</v>
      </c>
      <c r="D11" s="253">
        <v>246000.83</v>
      </c>
      <c r="E11" s="234">
        <v>7</v>
      </c>
    </row>
    <row r="12" spans="1:5" ht="25.5">
      <c r="A12" s="250" t="s">
        <v>99</v>
      </c>
      <c r="B12" s="254" t="s">
        <v>619</v>
      </c>
      <c r="C12" s="251" t="s">
        <v>211</v>
      </c>
      <c r="D12" s="253">
        <v>1445741.16</v>
      </c>
      <c r="E12" s="234">
        <v>8</v>
      </c>
    </row>
    <row r="13" spans="1:5" ht="13.5">
      <c r="A13" s="250" t="s">
        <v>101</v>
      </c>
      <c r="B13" s="251" t="s">
        <v>620</v>
      </c>
      <c r="C13" s="252" t="s">
        <v>211</v>
      </c>
      <c r="D13" s="253">
        <v>975790.64</v>
      </c>
      <c r="E13" s="234">
        <v>9</v>
      </c>
    </row>
    <row r="14" spans="1:5" ht="13.5">
      <c r="A14" s="250" t="s">
        <v>103</v>
      </c>
      <c r="B14" s="251" t="s">
        <v>621</v>
      </c>
      <c r="C14" s="252" t="s">
        <v>211</v>
      </c>
      <c r="D14" s="253">
        <v>304722.96</v>
      </c>
      <c r="E14" s="234">
        <v>10</v>
      </c>
    </row>
    <row r="15" spans="1:5" ht="12.75">
      <c r="A15" s="250" t="s">
        <v>105</v>
      </c>
      <c r="B15" s="251" t="s">
        <v>622</v>
      </c>
      <c r="C15" s="251" t="s">
        <v>211</v>
      </c>
      <c r="D15" s="253">
        <v>165227.56</v>
      </c>
      <c r="E15" s="234">
        <v>11</v>
      </c>
    </row>
    <row r="16" spans="1:5" ht="12.75">
      <c r="A16" s="250" t="s">
        <v>174</v>
      </c>
      <c r="B16" s="251" t="s">
        <v>623</v>
      </c>
      <c r="C16" s="251" t="s">
        <v>211</v>
      </c>
      <c r="D16" s="253">
        <v>1372125.73</v>
      </c>
      <c r="E16" s="234">
        <v>12</v>
      </c>
    </row>
    <row r="17" spans="1:5" ht="12.75">
      <c r="A17" s="250" t="s">
        <v>109</v>
      </c>
      <c r="B17" s="251" t="s">
        <v>624</v>
      </c>
      <c r="C17" s="251" t="s">
        <v>211</v>
      </c>
      <c r="D17" s="253">
        <v>1372125.73</v>
      </c>
      <c r="E17" s="234">
        <v>13</v>
      </c>
    </row>
    <row r="18" spans="1:5" ht="12.75">
      <c r="A18" s="250" t="s">
        <v>111</v>
      </c>
      <c r="B18" s="251" t="s">
        <v>625</v>
      </c>
      <c r="C18" s="251" t="s">
        <v>211</v>
      </c>
      <c r="D18" s="253">
        <v>0</v>
      </c>
      <c r="E18" s="234">
        <v>14</v>
      </c>
    </row>
    <row r="19" spans="1:5" ht="12.75">
      <c r="A19" s="250" t="s">
        <v>113</v>
      </c>
      <c r="B19" s="251" t="s">
        <v>626</v>
      </c>
      <c r="C19" s="251" t="s">
        <v>211</v>
      </c>
      <c r="D19" s="253">
        <v>0</v>
      </c>
      <c r="E19" s="234">
        <v>15</v>
      </c>
    </row>
    <row r="20" spans="1:5" ht="13.5">
      <c r="A20" s="250" t="s">
        <v>115</v>
      </c>
      <c r="B20" s="251" t="s">
        <v>627</v>
      </c>
      <c r="C20" s="252" t="s">
        <v>211</v>
      </c>
      <c r="D20" s="253">
        <v>0</v>
      </c>
      <c r="E20" s="234">
        <v>16</v>
      </c>
    </row>
    <row r="21" spans="1:5" ht="13.5">
      <c r="A21" s="250" t="s">
        <v>117</v>
      </c>
      <c r="B21" s="251" t="s">
        <v>628</v>
      </c>
      <c r="C21" s="252" t="s">
        <v>211</v>
      </c>
      <c r="D21" s="253">
        <v>0</v>
      </c>
      <c r="E21" s="234">
        <v>17</v>
      </c>
    </row>
    <row r="22" spans="1:5" ht="13.5">
      <c r="A22" s="250" t="s">
        <v>119</v>
      </c>
      <c r="B22" s="251" t="s">
        <v>629</v>
      </c>
      <c r="C22" s="252" t="s">
        <v>211</v>
      </c>
      <c r="D22" s="253">
        <v>1374659.72</v>
      </c>
      <c r="E22" s="234">
        <v>18</v>
      </c>
    </row>
    <row r="23" spans="1:5" ht="12.75">
      <c r="A23" s="250" t="s">
        <v>122</v>
      </c>
      <c r="B23" s="251" t="s">
        <v>630</v>
      </c>
      <c r="C23" s="251" t="s">
        <v>211</v>
      </c>
      <c r="D23" s="253">
        <v>0</v>
      </c>
      <c r="E23" s="234">
        <v>19</v>
      </c>
    </row>
    <row r="24" spans="1:5" ht="12.75">
      <c r="A24" s="250" t="s">
        <v>124</v>
      </c>
      <c r="B24" s="251" t="s">
        <v>631</v>
      </c>
      <c r="C24" s="251" t="s">
        <v>211</v>
      </c>
      <c r="D24" s="253">
        <v>0</v>
      </c>
      <c r="E24" s="234">
        <v>20</v>
      </c>
    </row>
    <row r="25" spans="1:5" ht="13.5" thickBot="1">
      <c r="A25" s="255" t="s">
        <v>126</v>
      </c>
      <c r="B25" s="256" t="s">
        <v>632</v>
      </c>
      <c r="C25" s="256" t="s">
        <v>211</v>
      </c>
      <c r="D25" s="257">
        <v>317082.27</v>
      </c>
      <c r="E25" s="234">
        <v>21</v>
      </c>
    </row>
    <row r="26" spans="1:5" ht="34.5" customHeight="1">
      <c r="A26" s="535" t="s">
        <v>633</v>
      </c>
      <c r="B26" s="536"/>
      <c r="C26" s="536"/>
      <c r="D26" s="537"/>
      <c r="E26" s="234">
        <v>22</v>
      </c>
    </row>
    <row r="27" spans="1:5" ht="28.5" customHeight="1">
      <c r="A27" s="258" t="s">
        <v>634</v>
      </c>
      <c r="B27" s="517" t="s">
        <v>635</v>
      </c>
      <c r="C27" s="518"/>
      <c r="D27" s="519"/>
      <c r="E27" s="235">
        <v>23</v>
      </c>
    </row>
    <row r="28" spans="1:5" ht="12.75" customHeight="1">
      <c r="A28" s="259" t="s">
        <v>636</v>
      </c>
      <c r="B28" s="260" t="s">
        <v>637</v>
      </c>
      <c r="C28" s="251" t="s">
        <v>211</v>
      </c>
      <c r="D28" s="253">
        <v>50109.84</v>
      </c>
      <c r="E28" s="235">
        <v>24</v>
      </c>
    </row>
    <row r="29" spans="1:5" ht="29.25" customHeight="1">
      <c r="A29" s="259" t="s">
        <v>638</v>
      </c>
      <c r="B29" s="517" t="s">
        <v>639</v>
      </c>
      <c r="C29" s="518"/>
      <c r="D29" s="519"/>
      <c r="E29" s="235">
        <v>25</v>
      </c>
    </row>
    <row r="30" spans="1:5" ht="12.75">
      <c r="A30" s="259" t="s">
        <v>640</v>
      </c>
      <c r="B30" s="260" t="s">
        <v>637</v>
      </c>
      <c r="C30" s="251" t="s">
        <v>211</v>
      </c>
      <c r="D30" s="253">
        <v>320973.84</v>
      </c>
      <c r="E30" s="235">
        <v>26</v>
      </c>
    </row>
    <row r="31" spans="1:5" ht="17.25" customHeight="1">
      <c r="A31" s="259" t="s">
        <v>641</v>
      </c>
      <c r="B31" s="517" t="s">
        <v>642</v>
      </c>
      <c r="C31" s="518"/>
      <c r="D31" s="519"/>
      <c r="E31" s="235">
        <v>27</v>
      </c>
    </row>
    <row r="32" spans="1:5" ht="12.75">
      <c r="A32" s="259" t="s">
        <v>643</v>
      </c>
      <c r="B32" s="260" t="s">
        <v>637</v>
      </c>
      <c r="C32" s="251" t="s">
        <v>211</v>
      </c>
      <c r="D32" s="253">
        <v>802650.34</v>
      </c>
      <c r="E32" s="235">
        <v>28</v>
      </c>
    </row>
    <row r="33" spans="1:5" ht="16.5" customHeight="1">
      <c r="A33" s="259" t="s">
        <v>644</v>
      </c>
      <c r="B33" s="517" t="s">
        <v>645</v>
      </c>
      <c r="C33" s="518"/>
      <c r="D33" s="519"/>
      <c r="E33" s="235">
        <v>29</v>
      </c>
    </row>
    <row r="34" spans="1:5" ht="12.75">
      <c r="A34" s="259" t="s">
        <v>646</v>
      </c>
      <c r="B34" s="260" t="s">
        <v>637</v>
      </c>
      <c r="C34" s="251" t="s">
        <v>211</v>
      </c>
      <c r="D34" s="253">
        <v>165227.56</v>
      </c>
      <c r="E34" s="235">
        <v>30</v>
      </c>
    </row>
    <row r="35" spans="1:5" ht="16.5" customHeight="1">
      <c r="A35" s="259" t="s">
        <v>647</v>
      </c>
      <c r="B35" s="517" t="s">
        <v>648</v>
      </c>
      <c r="C35" s="518"/>
      <c r="D35" s="519"/>
      <c r="E35" s="235">
        <v>31</v>
      </c>
    </row>
    <row r="36" spans="1:5" ht="13.5" thickBot="1">
      <c r="A36" s="261" t="s">
        <v>649</v>
      </c>
      <c r="B36" s="262" t="s">
        <v>637</v>
      </c>
      <c r="C36" s="263" t="s">
        <v>211</v>
      </c>
      <c r="D36" s="264">
        <v>106779.58</v>
      </c>
      <c r="E36" s="235">
        <v>32</v>
      </c>
    </row>
    <row r="37" spans="1:5" ht="13.5" thickBot="1">
      <c r="A37" s="520" t="s">
        <v>650</v>
      </c>
      <c r="B37" s="521"/>
      <c r="C37" s="521"/>
      <c r="D37" s="522"/>
      <c r="E37" s="235">
        <v>33</v>
      </c>
    </row>
    <row r="38" spans="1:5" ht="12.75">
      <c r="A38" s="265">
        <v>1</v>
      </c>
      <c r="B38" s="266" t="s">
        <v>651</v>
      </c>
      <c r="C38" s="267" t="s">
        <v>652</v>
      </c>
      <c r="D38" s="268"/>
      <c r="E38" s="235">
        <v>34</v>
      </c>
    </row>
    <row r="39" spans="1:5" ht="12.75">
      <c r="A39" s="269"/>
      <c r="B39" s="270" t="s">
        <v>653</v>
      </c>
      <c r="C39" s="271" t="s">
        <v>654</v>
      </c>
      <c r="D39" s="272" t="s">
        <v>520</v>
      </c>
      <c r="E39" s="235">
        <v>35</v>
      </c>
    </row>
    <row r="40" spans="1:5" ht="12.75">
      <c r="A40" s="269"/>
      <c r="B40" s="270" t="s">
        <v>655</v>
      </c>
      <c r="C40" s="271" t="s">
        <v>654</v>
      </c>
      <c r="D40" s="272" t="s">
        <v>656</v>
      </c>
      <c r="E40" s="235">
        <v>36</v>
      </c>
    </row>
    <row r="41" spans="1:5" ht="13.5" thickBot="1">
      <c r="A41" s="273"/>
      <c r="B41" s="274" t="s">
        <v>657</v>
      </c>
      <c r="C41" s="275" t="s">
        <v>211</v>
      </c>
      <c r="D41" s="276">
        <v>2.42</v>
      </c>
      <c r="E41" s="235">
        <v>37</v>
      </c>
    </row>
    <row r="42" spans="1:5" ht="12.75">
      <c r="A42" s="265">
        <v>2</v>
      </c>
      <c r="B42" s="266" t="s">
        <v>651</v>
      </c>
      <c r="C42" s="267" t="s">
        <v>658</v>
      </c>
      <c r="D42" s="268"/>
      <c r="E42" s="235">
        <v>38</v>
      </c>
    </row>
    <row r="43" spans="1:5" ht="12.75">
      <c r="A43" s="269"/>
      <c r="B43" s="270" t="s">
        <v>653</v>
      </c>
      <c r="C43" s="271" t="s">
        <v>654</v>
      </c>
      <c r="D43" s="272" t="s">
        <v>488</v>
      </c>
      <c r="E43" s="235">
        <v>39</v>
      </c>
    </row>
    <row r="44" spans="1:5" ht="12.75">
      <c r="A44" s="269"/>
      <c r="B44" s="270" t="s">
        <v>655</v>
      </c>
      <c r="C44" s="271" t="s">
        <v>654</v>
      </c>
      <c r="D44" s="272" t="s">
        <v>656</v>
      </c>
      <c r="E44" s="235">
        <v>40</v>
      </c>
    </row>
    <row r="45" spans="1:5" ht="13.5" thickBot="1">
      <c r="A45" s="273"/>
      <c r="B45" s="274" t="s">
        <v>657</v>
      </c>
      <c r="C45" s="275" t="s">
        <v>211</v>
      </c>
      <c r="D45" s="276">
        <v>1</v>
      </c>
      <c r="E45" s="235">
        <v>41</v>
      </c>
    </row>
    <row r="46" spans="1:5" ht="12.75">
      <c r="A46" s="265">
        <v>3</v>
      </c>
      <c r="B46" s="266" t="s">
        <v>651</v>
      </c>
      <c r="C46" s="267" t="s">
        <v>660</v>
      </c>
      <c r="D46" s="268"/>
      <c r="E46" s="235">
        <v>42</v>
      </c>
    </row>
    <row r="47" spans="1:5" ht="12.75">
      <c r="A47" s="269"/>
      <c r="B47" s="270" t="s">
        <v>653</v>
      </c>
      <c r="C47" s="271" t="s">
        <v>654</v>
      </c>
      <c r="D47" s="272" t="s">
        <v>659</v>
      </c>
      <c r="E47" s="235">
        <v>43</v>
      </c>
    </row>
    <row r="48" spans="1:5" ht="12.75">
      <c r="A48" s="269"/>
      <c r="B48" s="270" t="s">
        <v>655</v>
      </c>
      <c r="C48" s="271" t="s">
        <v>654</v>
      </c>
      <c r="D48" s="272" t="s">
        <v>656</v>
      </c>
      <c r="E48" s="235">
        <v>44</v>
      </c>
    </row>
    <row r="49" spans="1:5" ht="13.5" thickBot="1">
      <c r="A49" s="273"/>
      <c r="B49" s="274" t="s">
        <v>657</v>
      </c>
      <c r="C49" s="275" t="s">
        <v>211</v>
      </c>
      <c r="D49" s="276">
        <v>3.77</v>
      </c>
      <c r="E49" s="235">
        <v>45</v>
      </c>
    </row>
    <row r="50" spans="1:5" ht="12.75">
      <c r="A50" s="265">
        <v>4</v>
      </c>
      <c r="B50" s="266" t="s">
        <v>651</v>
      </c>
      <c r="C50" s="267" t="s">
        <v>661</v>
      </c>
      <c r="D50" s="268"/>
      <c r="E50" s="235">
        <v>46</v>
      </c>
    </row>
    <row r="51" spans="1:5" ht="12.75">
      <c r="A51" s="269"/>
      <c r="B51" s="270" t="s">
        <v>653</v>
      </c>
      <c r="C51" s="271" t="s">
        <v>654</v>
      </c>
      <c r="D51" s="272" t="s">
        <v>524</v>
      </c>
      <c r="E51" s="235">
        <v>47</v>
      </c>
    </row>
    <row r="52" spans="1:5" ht="12.75">
      <c r="A52" s="269"/>
      <c r="B52" s="270" t="s">
        <v>655</v>
      </c>
      <c r="C52" s="271" t="s">
        <v>654</v>
      </c>
      <c r="D52" s="272" t="s">
        <v>656</v>
      </c>
      <c r="E52" s="235">
        <v>48</v>
      </c>
    </row>
    <row r="53" spans="1:5" ht="13.5" thickBot="1">
      <c r="A53" s="273"/>
      <c r="B53" s="274" t="s">
        <v>657</v>
      </c>
      <c r="C53" s="275" t="s">
        <v>211</v>
      </c>
      <c r="D53" s="276">
        <v>0.83</v>
      </c>
      <c r="E53" s="235">
        <v>49</v>
      </c>
    </row>
    <row r="54" spans="1:5" ht="26.25" customHeight="1">
      <c r="A54" s="265">
        <v>5</v>
      </c>
      <c r="B54" s="266" t="s">
        <v>651</v>
      </c>
      <c r="C54" s="513" t="s">
        <v>662</v>
      </c>
      <c r="D54" s="514"/>
      <c r="E54" s="235">
        <v>50</v>
      </c>
    </row>
    <row r="55" spans="1:5" ht="12.75">
      <c r="A55" s="269"/>
      <c r="B55" s="270" t="s">
        <v>653</v>
      </c>
      <c r="C55" s="271" t="s">
        <v>654</v>
      </c>
      <c r="D55" s="272" t="s">
        <v>663</v>
      </c>
      <c r="E55" s="235">
        <v>51</v>
      </c>
    </row>
    <row r="56" spans="1:5" ht="12.75">
      <c r="A56" s="269"/>
      <c r="B56" s="270" t="s">
        <v>655</v>
      </c>
      <c r="C56" s="271" t="s">
        <v>654</v>
      </c>
      <c r="D56" s="272" t="s">
        <v>656</v>
      </c>
      <c r="E56" s="235">
        <v>52</v>
      </c>
    </row>
    <row r="57" spans="1:5" ht="13.5" thickBot="1">
      <c r="A57" s="273"/>
      <c r="B57" s="274" t="s">
        <v>657</v>
      </c>
      <c r="C57" s="275" t="s">
        <v>211</v>
      </c>
      <c r="D57" s="276">
        <v>0.74</v>
      </c>
      <c r="E57" s="235">
        <v>53</v>
      </c>
    </row>
    <row r="58" spans="1:5" ht="64.5" customHeight="1">
      <c r="A58" s="265">
        <v>6</v>
      </c>
      <c r="B58" s="266" t="s">
        <v>651</v>
      </c>
      <c r="C58" s="513" t="s">
        <v>639</v>
      </c>
      <c r="D58" s="514"/>
      <c r="E58" s="235">
        <v>54</v>
      </c>
    </row>
    <row r="59" spans="1:5" ht="12.75">
      <c r="A59" s="269"/>
      <c r="B59" s="270" t="s">
        <v>653</v>
      </c>
      <c r="C59" s="271" t="s">
        <v>654</v>
      </c>
      <c r="D59" s="272" t="s">
        <v>665</v>
      </c>
      <c r="E59" s="235">
        <v>55</v>
      </c>
    </row>
    <row r="60" spans="1:5" ht="12.75">
      <c r="A60" s="269"/>
      <c r="B60" s="270" t="s">
        <v>655</v>
      </c>
      <c r="C60" s="271" t="s">
        <v>654</v>
      </c>
      <c r="D60" s="272" t="s">
        <v>656</v>
      </c>
      <c r="E60" s="235">
        <v>56</v>
      </c>
    </row>
    <row r="61" spans="1:5" ht="13.5" thickBot="1">
      <c r="A61" s="273"/>
      <c r="B61" s="274" t="s">
        <v>657</v>
      </c>
      <c r="C61" s="275" t="s">
        <v>211</v>
      </c>
      <c r="D61" s="276">
        <v>4.74</v>
      </c>
      <c r="E61" s="235">
        <v>57</v>
      </c>
    </row>
    <row r="62" spans="1:5" ht="54.75" customHeight="1">
      <c r="A62" s="265">
        <v>7</v>
      </c>
      <c r="B62" s="266" t="s">
        <v>651</v>
      </c>
      <c r="C62" s="513" t="s">
        <v>645</v>
      </c>
      <c r="D62" s="514"/>
      <c r="E62" s="235">
        <v>58</v>
      </c>
    </row>
    <row r="63" spans="1:5" ht="12.75">
      <c r="A63" s="269"/>
      <c r="B63" s="270" t="s">
        <v>653</v>
      </c>
      <c r="C63" s="271" t="s">
        <v>654</v>
      </c>
      <c r="D63" s="272" t="s">
        <v>520</v>
      </c>
      <c r="E63" s="235">
        <v>59</v>
      </c>
    </row>
    <row r="64" spans="1:5" ht="12.75">
      <c r="A64" s="269"/>
      <c r="B64" s="270" t="s">
        <v>655</v>
      </c>
      <c r="C64" s="271" t="s">
        <v>654</v>
      </c>
      <c r="D64" s="272" t="s">
        <v>656</v>
      </c>
      <c r="E64" s="235">
        <v>60</v>
      </c>
    </row>
    <row r="65" spans="1:5" ht="13.5" thickBot="1">
      <c r="A65" s="273"/>
      <c r="B65" s="274" t="s">
        <v>657</v>
      </c>
      <c r="C65" s="275" t="s">
        <v>211</v>
      </c>
      <c r="D65" s="276">
        <v>2.44</v>
      </c>
      <c r="E65" s="235">
        <v>61</v>
      </c>
    </row>
    <row r="66" spans="1:5" ht="27" customHeight="1">
      <c r="A66" s="265">
        <v>8</v>
      </c>
      <c r="B66" s="266" t="s">
        <v>651</v>
      </c>
      <c r="C66" s="513" t="s">
        <v>666</v>
      </c>
      <c r="D66" s="514"/>
      <c r="E66" s="235">
        <v>62</v>
      </c>
    </row>
    <row r="67" spans="1:5" ht="12.75">
      <c r="A67" s="269"/>
      <c r="B67" s="270" t="s">
        <v>653</v>
      </c>
      <c r="C67" s="515" t="s">
        <v>416</v>
      </c>
      <c r="D67" s="516"/>
      <c r="E67" s="235">
        <v>63</v>
      </c>
    </row>
    <row r="68" spans="1:5" ht="12.75">
      <c r="A68" s="269"/>
      <c r="B68" s="270" t="s">
        <v>655</v>
      </c>
      <c r="C68" s="271" t="s">
        <v>654</v>
      </c>
      <c r="D68" s="272" t="s">
        <v>656</v>
      </c>
      <c r="E68" s="235">
        <v>64</v>
      </c>
    </row>
    <row r="69" spans="1:5" ht="13.5" thickBot="1">
      <c r="A69" s="273"/>
      <c r="B69" s="274" t="s">
        <v>657</v>
      </c>
      <c r="C69" s="275" t="s">
        <v>211</v>
      </c>
      <c r="D69" s="276">
        <v>1.58</v>
      </c>
      <c r="E69" s="235">
        <v>65</v>
      </c>
    </row>
    <row r="70" spans="1:5" ht="29.25" customHeight="1">
      <c r="A70" s="265">
        <v>9</v>
      </c>
      <c r="B70" s="266" t="s">
        <v>651</v>
      </c>
      <c r="C70" s="513" t="s">
        <v>736</v>
      </c>
      <c r="D70" s="514"/>
      <c r="E70" s="235">
        <v>66</v>
      </c>
    </row>
    <row r="71" spans="1:5" ht="12.75">
      <c r="A71" s="269"/>
      <c r="B71" s="270" t="s">
        <v>653</v>
      </c>
      <c r="C71" s="271" t="s">
        <v>654</v>
      </c>
      <c r="D71" s="272" t="s">
        <v>524</v>
      </c>
      <c r="E71" s="235">
        <v>67</v>
      </c>
    </row>
    <row r="72" spans="1:5" ht="12.75">
      <c r="A72" s="269"/>
      <c r="B72" s="270" t="s">
        <v>655</v>
      </c>
      <c r="C72" s="271" t="s">
        <v>654</v>
      </c>
      <c r="D72" s="272" t="s">
        <v>656</v>
      </c>
      <c r="E72" s="235">
        <v>68</v>
      </c>
    </row>
    <row r="73" spans="1:5" ht="13.5" thickBot="1">
      <c r="A73" s="273"/>
      <c r="B73" s="274" t="s">
        <v>657</v>
      </c>
      <c r="C73" s="275" t="s">
        <v>211</v>
      </c>
      <c r="D73" s="276">
        <v>0</v>
      </c>
      <c r="E73" s="235">
        <v>69</v>
      </c>
    </row>
    <row r="74" spans="1:5" ht="30" customHeight="1">
      <c r="A74" s="265">
        <v>10</v>
      </c>
      <c r="B74" s="266" t="s">
        <v>651</v>
      </c>
      <c r="C74" s="513" t="s">
        <v>737</v>
      </c>
      <c r="D74" s="514"/>
      <c r="E74" s="235">
        <v>70</v>
      </c>
    </row>
    <row r="75" spans="1:5" ht="12.75">
      <c r="A75" s="269"/>
      <c r="B75" s="270" t="s">
        <v>653</v>
      </c>
      <c r="C75" s="271" t="s">
        <v>654</v>
      </c>
      <c r="D75" s="272" t="s">
        <v>520</v>
      </c>
      <c r="E75" s="235">
        <v>71</v>
      </c>
    </row>
    <row r="76" spans="1:5" ht="12.75">
      <c r="A76" s="269"/>
      <c r="B76" s="270" t="s">
        <v>655</v>
      </c>
      <c r="C76" s="271" t="s">
        <v>654</v>
      </c>
      <c r="D76" s="272" t="s">
        <v>656</v>
      </c>
      <c r="E76" s="235">
        <v>72</v>
      </c>
    </row>
    <row r="77" spans="1:5" ht="13.5" thickBot="1">
      <c r="A77" s="273"/>
      <c r="B77" s="274" t="s">
        <v>657</v>
      </c>
      <c r="C77" s="275" t="s">
        <v>211</v>
      </c>
      <c r="D77" s="276">
        <v>0.31</v>
      </c>
      <c r="E77" s="235">
        <v>73</v>
      </c>
    </row>
    <row r="78" spans="1:5" ht="41.25" customHeight="1">
      <c r="A78" s="265">
        <v>11</v>
      </c>
      <c r="B78" s="266" t="s">
        <v>651</v>
      </c>
      <c r="C78" s="513" t="s">
        <v>738</v>
      </c>
      <c r="D78" s="514"/>
      <c r="E78" s="235">
        <v>74</v>
      </c>
    </row>
    <row r="79" spans="1:5" ht="12.75">
      <c r="A79" s="269"/>
      <c r="B79" s="270" t="s">
        <v>653</v>
      </c>
      <c r="C79" s="271" t="s">
        <v>654</v>
      </c>
      <c r="D79" s="272" t="s">
        <v>520</v>
      </c>
      <c r="E79" s="235">
        <v>75</v>
      </c>
    </row>
    <row r="80" spans="1:5" ht="12.75">
      <c r="A80" s="269"/>
      <c r="B80" s="270" t="s">
        <v>655</v>
      </c>
      <c r="C80" s="271" t="s">
        <v>654</v>
      </c>
      <c r="D80" s="272" t="s">
        <v>656</v>
      </c>
      <c r="E80" s="235">
        <v>76</v>
      </c>
    </row>
    <row r="81" spans="1:5" ht="13.5" thickBot="1">
      <c r="A81" s="273"/>
      <c r="B81" s="274" t="s">
        <v>657</v>
      </c>
      <c r="C81" s="275" t="s">
        <v>211</v>
      </c>
      <c r="D81" s="276">
        <v>3.52</v>
      </c>
      <c r="E81" s="235">
        <v>77</v>
      </c>
    </row>
    <row r="82" spans="1:5" s="282" customFormat="1" ht="12.75">
      <c r="A82" s="277" t="s">
        <v>667</v>
      </c>
      <c r="B82" s="278"/>
      <c r="C82" s="279"/>
      <c r="D82" s="280"/>
      <c r="E82" s="281">
        <v>78</v>
      </c>
    </row>
    <row r="83" spans="1:5" ht="12.75">
      <c r="A83" s="283">
        <v>27</v>
      </c>
      <c r="B83" s="284" t="s">
        <v>668</v>
      </c>
      <c r="C83" s="285" t="s">
        <v>35</v>
      </c>
      <c r="D83" s="286">
        <v>1</v>
      </c>
      <c r="E83" s="235">
        <v>79</v>
      </c>
    </row>
    <row r="84" spans="1:5" ht="12.75">
      <c r="A84" s="283">
        <v>28</v>
      </c>
      <c r="B84" s="284" t="s">
        <v>669</v>
      </c>
      <c r="C84" s="285" t="s">
        <v>35</v>
      </c>
      <c r="D84" s="286">
        <v>1</v>
      </c>
      <c r="E84" s="235">
        <v>80</v>
      </c>
    </row>
    <row r="85" spans="1:5" ht="12.75">
      <c r="A85" s="283">
        <v>29</v>
      </c>
      <c r="B85" s="284" t="s">
        <v>670</v>
      </c>
      <c r="C85" s="285" t="s">
        <v>35</v>
      </c>
      <c r="D85" s="286">
        <v>0</v>
      </c>
      <c r="E85" s="235">
        <v>81</v>
      </c>
    </row>
    <row r="86" spans="1:5" ht="13.5" thickBot="1">
      <c r="A86" s="283">
        <v>30</v>
      </c>
      <c r="B86" s="287" t="s">
        <v>671</v>
      </c>
      <c r="C86" s="288" t="s">
        <v>211</v>
      </c>
      <c r="D86" s="289">
        <v>0</v>
      </c>
      <c r="E86" s="235">
        <v>82</v>
      </c>
    </row>
    <row r="87" spans="1:5" s="282" customFormat="1" ht="17.25" customHeight="1">
      <c r="A87" s="528" t="s">
        <v>672</v>
      </c>
      <c r="B87" s="529"/>
      <c r="C87" s="529"/>
      <c r="D87" s="530"/>
      <c r="E87" s="281">
        <v>83</v>
      </c>
    </row>
    <row r="88" spans="1:5" ht="25.5">
      <c r="A88" s="290">
        <v>31</v>
      </c>
      <c r="B88" s="291" t="s">
        <v>673</v>
      </c>
      <c r="C88" s="292" t="s">
        <v>211</v>
      </c>
      <c r="D88" s="293">
        <v>894244.76</v>
      </c>
      <c r="E88" s="235">
        <v>84</v>
      </c>
    </row>
    <row r="89" spans="1:5" ht="12.75">
      <c r="A89" s="290">
        <v>32</v>
      </c>
      <c r="B89" s="292" t="s">
        <v>674</v>
      </c>
      <c r="C89" s="292" t="s">
        <v>211</v>
      </c>
      <c r="D89" s="293">
        <v>8702.17</v>
      </c>
      <c r="E89" s="235">
        <v>85</v>
      </c>
    </row>
    <row r="90" spans="1:5" ht="12.75">
      <c r="A90" s="290">
        <v>33</v>
      </c>
      <c r="B90" s="292" t="s">
        <v>675</v>
      </c>
      <c r="C90" s="292" t="s">
        <v>211</v>
      </c>
      <c r="D90" s="293">
        <v>902946.93</v>
      </c>
      <c r="E90" s="235">
        <v>86</v>
      </c>
    </row>
    <row r="91" spans="1:5" ht="12.75" customHeight="1">
      <c r="A91" s="290">
        <v>34</v>
      </c>
      <c r="B91" s="291" t="s">
        <v>676</v>
      </c>
      <c r="C91" s="292" t="s">
        <v>211</v>
      </c>
      <c r="D91" s="293">
        <v>1296302.24</v>
      </c>
      <c r="E91" s="235">
        <v>87</v>
      </c>
    </row>
    <row r="92" spans="1:5" ht="12.75" customHeight="1">
      <c r="A92" s="290">
        <v>35</v>
      </c>
      <c r="B92" s="292" t="s">
        <v>677</v>
      </c>
      <c r="C92" s="292" t="s">
        <v>211</v>
      </c>
      <c r="D92" s="293">
        <v>18999.54</v>
      </c>
      <c r="E92" s="235">
        <v>88</v>
      </c>
    </row>
    <row r="93" spans="1:5" ht="13.5" thickBot="1">
      <c r="A93" s="294">
        <v>36</v>
      </c>
      <c r="B93" s="295" t="s">
        <v>678</v>
      </c>
      <c r="C93" s="295" t="s">
        <v>211</v>
      </c>
      <c r="D93" s="296">
        <v>1315301.78</v>
      </c>
      <c r="E93" s="235">
        <v>89</v>
      </c>
    </row>
    <row r="94" spans="1:5" s="282" customFormat="1" ht="29.25" customHeight="1">
      <c r="A94" s="297" t="s">
        <v>679</v>
      </c>
      <c r="B94" s="298"/>
      <c r="C94" s="299"/>
      <c r="D94" s="300"/>
      <c r="E94" s="281">
        <v>90</v>
      </c>
    </row>
    <row r="95" spans="1:5" s="282" customFormat="1" ht="39.75" customHeight="1">
      <c r="A95" s="301" t="s">
        <v>680</v>
      </c>
      <c r="B95" s="302" t="s">
        <v>206</v>
      </c>
      <c r="C95" s="531" t="s">
        <v>681</v>
      </c>
      <c r="D95" s="532"/>
      <c r="E95" s="281">
        <v>91</v>
      </c>
    </row>
    <row r="96" spans="1:5" s="282" customFormat="1" ht="15" customHeight="1">
      <c r="A96" s="301" t="s">
        <v>682</v>
      </c>
      <c r="B96" s="302" t="s">
        <v>561</v>
      </c>
      <c r="C96" s="251" t="s">
        <v>89</v>
      </c>
      <c r="D96" s="303" t="s">
        <v>744</v>
      </c>
      <c r="E96" s="281">
        <v>92</v>
      </c>
    </row>
    <row r="97" spans="1:5" ht="15" customHeight="1">
      <c r="A97" s="301" t="s">
        <v>683</v>
      </c>
      <c r="B97" s="304" t="s">
        <v>684</v>
      </c>
      <c r="C97" s="251" t="s">
        <v>685</v>
      </c>
      <c r="D97" s="253">
        <v>1587.2</v>
      </c>
      <c r="E97" s="235">
        <v>93</v>
      </c>
    </row>
    <row r="98" spans="1:5" ht="15" customHeight="1">
      <c r="A98" s="301" t="s">
        <v>686</v>
      </c>
      <c r="B98" s="304" t="s">
        <v>618</v>
      </c>
      <c r="C98" s="251" t="s">
        <v>211</v>
      </c>
      <c r="D98" s="253">
        <v>650350.29</v>
      </c>
      <c r="E98" s="235">
        <v>94</v>
      </c>
    </row>
    <row r="99" spans="1:5" ht="15" customHeight="1">
      <c r="A99" s="301" t="s">
        <v>687</v>
      </c>
      <c r="B99" s="304" t="s">
        <v>688</v>
      </c>
      <c r="C99" s="251" t="s">
        <v>211</v>
      </c>
      <c r="D99" s="253">
        <v>2699786.47</v>
      </c>
      <c r="E99" s="235">
        <v>95</v>
      </c>
    </row>
    <row r="100" spans="1:5" ht="15" customHeight="1">
      <c r="A100" s="301" t="s">
        <v>689</v>
      </c>
      <c r="B100" s="304" t="s">
        <v>690</v>
      </c>
      <c r="C100" s="251" t="s">
        <v>211</v>
      </c>
      <c r="D100" s="253">
        <v>2482955.95</v>
      </c>
      <c r="E100" s="235">
        <v>96</v>
      </c>
    </row>
    <row r="101" spans="1:5" ht="15" customHeight="1">
      <c r="A101" s="301" t="s">
        <v>691</v>
      </c>
      <c r="B101" s="304" t="s">
        <v>632</v>
      </c>
      <c r="C101" s="251" t="s">
        <v>211</v>
      </c>
      <c r="D101" s="253">
        <v>867180.81</v>
      </c>
      <c r="E101" s="235">
        <v>97</v>
      </c>
    </row>
    <row r="102" spans="1:5" ht="15" customHeight="1">
      <c r="A102" s="301" t="s">
        <v>692</v>
      </c>
      <c r="B102" s="304" t="s">
        <v>693</v>
      </c>
      <c r="C102" s="251" t="s">
        <v>211</v>
      </c>
      <c r="D102" s="253">
        <v>2699786.47</v>
      </c>
      <c r="E102" s="235">
        <v>98</v>
      </c>
    </row>
    <row r="103" spans="1:5" ht="15" customHeight="1">
      <c r="A103" s="301" t="s">
        <v>695</v>
      </c>
      <c r="B103" s="304" t="s">
        <v>696</v>
      </c>
      <c r="C103" s="251" t="s">
        <v>211</v>
      </c>
      <c r="D103" s="253">
        <v>2813936.72</v>
      </c>
      <c r="E103" s="235">
        <v>99</v>
      </c>
    </row>
    <row r="104" spans="1:5" ht="15" customHeight="1">
      <c r="A104" s="301" t="s">
        <v>697</v>
      </c>
      <c r="B104" s="305" t="s">
        <v>698</v>
      </c>
      <c r="C104" s="251" t="s">
        <v>211</v>
      </c>
      <c r="D104" s="253">
        <v>679320.81</v>
      </c>
      <c r="E104" s="235">
        <v>100</v>
      </c>
    </row>
    <row r="105" spans="1:5" ht="15" customHeight="1" thickBot="1">
      <c r="A105" s="261" t="s">
        <v>699</v>
      </c>
      <c r="B105" s="306" t="s">
        <v>700</v>
      </c>
      <c r="C105" s="263" t="s">
        <v>211</v>
      </c>
      <c r="D105" s="264">
        <v>0</v>
      </c>
      <c r="E105" s="235">
        <v>101</v>
      </c>
    </row>
    <row r="106" spans="1:5" s="282" customFormat="1" ht="36" customHeight="1">
      <c r="A106" s="307" t="s">
        <v>701</v>
      </c>
      <c r="B106" s="308" t="s">
        <v>206</v>
      </c>
      <c r="C106" s="533" t="s">
        <v>375</v>
      </c>
      <c r="D106" s="534"/>
      <c r="E106" s="281">
        <v>102</v>
      </c>
    </row>
    <row r="107" spans="1:5" s="282" customFormat="1" ht="15" customHeight="1">
      <c r="A107" s="250" t="s">
        <v>702</v>
      </c>
      <c r="B107" s="252" t="s">
        <v>561</v>
      </c>
      <c r="C107" s="251" t="s">
        <v>89</v>
      </c>
      <c r="D107" s="303" t="s">
        <v>703</v>
      </c>
      <c r="E107" s="281">
        <v>103</v>
      </c>
    </row>
    <row r="108" spans="1:5" ht="15" customHeight="1">
      <c r="A108" s="250" t="s">
        <v>704</v>
      </c>
      <c r="B108" s="251" t="s">
        <v>684</v>
      </c>
      <c r="C108" s="251" t="s">
        <v>685</v>
      </c>
      <c r="D108" s="253">
        <v>13254</v>
      </c>
      <c r="E108" s="235">
        <v>104</v>
      </c>
    </row>
    <row r="109" spans="1:5" ht="15" customHeight="1">
      <c r="A109" s="250" t="s">
        <v>705</v>
      </c>
      <c r="B109" s="251" t="s">
        <v>618</v>
      </c>
      <c r="C109" s="251" t="s">
        <v>211</v>
      </c>
      <c r="D109" s="253">
        <v>107002.88</v>
      </c>
      <c r="E109" s="235">
        <v>105</v>
      </c>
    </row>
    <row r="110" spans="1:5" ht="15" customHeight="1">
      <c r="A110" s="250" t="s">
        <v>706</v>
      </c>
      <c r="B110" s="251" t="s">
        <v>688</v>
      </c>
      <c r="C110" s="251" t="s">
        <v>211</v>
      </c>
      <c r="D110" s="253">
        <v>407972.54</v>
      </c>
      <c r="E110" s="235">
        <v>106</v>
      </c>
    </row>
    <row r="111" spans="1:5" ht="15" customHeight="1">
      <c r="A111" s="250" t="s">
        <v>707</v>
      </c>
      <c r="B111" s="251" t="s">
        <v>690</v>
      </c>
      <c r="C111" s="251" t="s">
        <v>211</v>
      </c>
      <c r="D111" s="253">
        <v>331709.09</v>
      </c>
      <c r="E111" s="235">
        <v>107</v>
      </c>
    </row>
    <row r="112" spans="1:5" ht="15" customHeight="1">
      <c r="A112" s="250" t="s">
        <v>708</v>
      </c>
      <c r="B112" s="251" t="s">
        <v>632</v>
      </c>
      <c r="C112" s="251" t="s">
        <v>211</v>
      </c>
      <c r="D112" s="253">
        <v>183266.33</v>
      </c>
      <c r="E112" s="235">
        <v>108</v>
      </c>
    </row>
    <row r="113" spans="1:5" ht="15" customHeight="1">
      <c r="A113" s="250" t="s">
        <v>709</v>
      </c>
      <c r="B113" s="251" t="s">
        <v>693</v>
      </c>
      <c r="C113" s="251" t="s">
        <v>211</v>
      </c>
      <c r="D113" s="253">
        <v>407972.54</v>
      </c>
      <c r="E113" s="235">
        <v>109</v>
      </c>
    </row>
    <row r="114" spans="1:5" ht="15" customHeight="1">
      <c r="A114" s="250" t="s">
        <v>710</v>
      </c>
      <c r="B114" s="251" t="s">
        <v>696</v>
      </c>
      <c r="C114" s="251" t="s">
        <v>211</v>
      </c>
      <c r="D114" s="253">
        <v>412325.2</v>
      </c>
      <c r="E114" s="235">
        <v>110</v>
      </c>
    </row>
    <row r="115" spans="1:5" ht="15" customHeight="1">
      <c r="A115" s="250" t="s">
        <v>711</v>
      </c>
      <c r="B115" s="254" t="s">
        <v>698</v>
      </c>
      <c r="C115" s="251" t="s">
        <v>211</v>
      </c>
      <c r="D115" s="253">
        <v>76825.49</v>
      </c>
      <c r="E115" s="235">
        <v>111</v>
      </c>
    </row>
    <row r="116" spans="1:5" ht="26.25" thickBot="1">
      <c r="A116" s="309" t="s">
        <v>712</v>
      </c>
      <c r="B116" s="310" t="s">
        <v>700</v>
      </c>
      <c r="C116" s="263" t="s">
        <v>211</v>
      </c>
      <c r="D116" s="264">
        <v>0</v>
      </c>
      <c r="E116" s="235">
        <v>112</v>
      </c>
    </row>
    <row r="117" spans="1:5" s="282" customFormat="1" ht="27" customHeight="1">
      <c r="A117" s="307" t="s">
        <v>713</v>
      </c>
      <c r="B117" s="308" t="s">
        <v>206</v>
      </c>
      <c r="C117" s="533" t="s">
        <v>354</v>
      </c>
      <c r="D117" s="534"/>
      <c r="E117" s="281">
        <v>113</v>
      </c>
    </row>
    <row r="118" spans="1:5" s="282" customFormat="1" ht="13.5">
      <c r="A118" s="250" t="s">
        <v>714</v>
      </c>
      <c r="B118" s="252" t="s">
        <v>561</v>
      </c>
      <c r="C118" s="251" t="s">
        <v>89</v>
      </c>
      <c r="D118" s="303" t="s">
        <v>703</v>
      </c>
      <c r="E118" s="281">
        <v>114</v>
      </c>
    </row>
    <row r="119" spans="1:5" ht="12.75">
      <c r="A119" s="250" t="s">
        <v>715</v>
      </c>
      <c r="B119" s="251" t="s">
        <v>684</v>
      </c>
      <c r="C119" s="251" t="s">
        <v>685</v>
      </c>
      <c r="D119" s="253">
        <v>13254</v>
      </c>
      <c r="E119" s="235">
        <v>115</v>
      </c>
    </row>
    <row r="120" spans="1:5" ht="12.75">
      <c r="A120" s="250" t="s">
        <v>716</v>
      </c>
      <c r="B120" s="251" t="s">
        <v>618</v>
      </c>
      <c r="C120" s="251" t="s">
        <v>211</v>
      </c>
      <c r="D120" s="253">
        <v>84767.81</v>
      </c>
      <c r="E120" s="235">
        <v>116</v>
      </c>
    </row>
    <row r="121" spans="1:5" ht="12.75" customHeight="1">
      <c r="A121" s="250" t="s">
        <v>717</v>
      </c>
      <c r="B121" s="251" t="s">
        <v>688</v>
      </c>
      <c r="C121" s="251" t="s">
        <v>211</v>
      </c>
      <c r="D121" s="253">
        <v>318392.6</v>
      </c>
      <c r="E121" s="235">
        <v>117</v>
      </c>
    </row>
    <row r="122" spans="1:5" ht="12.75" customHeight="1">
      <c r="A122" s="250" t="s">
        <v>718</v>
      </c>
      <c r="B122" s="251" t="s">
        <v>690</v>
      </c>
      <c r="C122" s="251" t="s">
        <v>211</v>
      </c>
      <c r="D122" s="253">
        <v>272508.73</v>
      </c>
      <c r="E122" s="235">
        <v>118</v>
      </c>
    </row>
    <row r="123" spans="1:5" ht="12.75" customHeight="1">
      <c r="A123" s="250" t="s">
        <v>719</v>
      </c>
      <c r="B123" s="251" t="s">
        <v>632</v>
      </c>
      <c r="C123" s="251" t="s">
        <v>211</v>
      </c>
      <c r="D123" s="253">
        <v>130651.68</v>
      </c>
      <c r="E123" s="235">
        <v>119</v>
      </c>
    </row>
    <row r="124" spans="1:5" ht="12.75" customHeight="1">
      <c r="A124" s="250" t="s">
        <v>720</v>
      </c>
      <c r="B124" s="251" t="s">
        <v>693</v>
      </c>
      <c r="C124" s="251" t="s">
        <v>211</v>
      </c>
      <c r="D124" s="253">
        <v>326341.14</v>
      </c>
      <c r="E124" s="235">
        <v>120</v>
      </c>
    </row>
    <row r="125" spans="1:5" ht="12.75" customHeight="1">
      <c r="A125" s="250" t="s">
        <v>721</v>
      </c>
      <c r="B125" s="251" t="s">
        <v>696</v>
      </c>
      <c r="C125" s="251" t="s">
        <v>211</v>
      </c>
      <c r="D125" s="253">
        <v>337986.7</v>
      </c>
      <c r="E125" s="235">
        <v>121</v>
      </c>
    </row>
    <row r="126" spans="1:5" ht="25.5">
      <c r="A126" s="250" t="s">
        <v>722</v>
      </c>
      <c r="B126" s="254" t="s">
        <v>698</v>
      </c>
      <c r="C126" s="251" t="s">
        <v>211</v>
      </c>
      <c r="D126" s="253">
        <v>54769.36</v>
      </c>
      <c r="E126" s="235">
        <v>122</v>
      </c>
    </row>
    <row r="127" spans="1:5" ht="26.25" customHeight="1" thickBot="1">
      <c r="A127" s="309" t="s">
        <v>723</v>
      </c>
      <c r="B127" s="310" t="s">
        <v>700</v>
      </c>
      <c r="C127" s="263" t="s">
        <v>211</v>
      </c>
      <c r="D127" s="264">
        <v>0</v>
      </c>
      <c r="E127" s="235">
        <v>123</v>
      </c>
    </row>
    <row r="128" spans="1:5" s="282" customFormat="1" ht="37.5" customHeight="1">
      <c r="A128" s="307" t="s">
        <v>724</v>
      </c>
      <c r="B128" s="308" t="s">
        <v>206</v>
      </c>
      <c r="C128" s="523" t="s">
        <v>725</v>
      </c>
      <c r="D128" s="524"/>
      <c r="E128" s="281">
        <v>124</v>
      </c>
    </row>
    <row r="129" spans="1:5" s="282" customFormat="1" ht="13.5" customHeight="1">
      <c r="A129" s="250" t="s">
        <v>726</v>
      </c>
      <c r="B129" s="252" t="s">
        <v>561</v>
      </c>
      <c r="C129" s="251" t="s">
        <v>89</v>
      </c>
      <c r="D129" s="303" t="s">
        <v>745</v>
      </c>
      <c r="E129" s="281">
        <v>125</v>
      </c>
    </row>
    <row r="130" spans="1:5" ht="12.75">
      <c r="A130" s="250" t="s">
        <v>727</v>
      </c>
      <c r="B130" s="251" t="s">
        <v>684</v>
      </c>
      <c r="C130" s="251" t="s">
        <v>685</v>
      </c>
      <c r="D130" s="253">
        <v>183589</v>
      </c>
      <c r="E130" s="235">
        <v>126</v>
      </c>
    </row>
    <row r="131" spans="1:5" ht="12.75">
      <c r="A131" s="250" t="s">
        <v>728</v>
      </c>
      <c r="B131" s="251" t="s">
        <v>618</v>
      </c>
      <c r="C131" s="251" t="s">
        <v>211</v>
      </c>
      <c r="D131" s="253">
        <v>52123.78</v>
      </c>
      <c r="E131" s="235">
        <v>127</v>
      </c>
    </row>
    <row r="132" spans="1:5" ht="12.75" customHeight="1">
      <c r="A132" s="250" t="s">
        <v>729</v>
      </c>
      <c r="B132" s="251" t="s">
        <v>688</v>
      </c>
      <c r="C132" s="251" t="s">
        <v>211</v>
      </c>
      <c r="D132" s="253">
        <v>710136.68</v>
      </c>
      <c r="E132" s="235">
        <v>128</v>
      </c>
    </row>
    <row r="133" spans="1:5" ht="12.75" customHeight="1">
      <c r="A133" s="250" t="s">
        <v>730</v>
      </c>
      <c r="B133" s="251" t="s">
        <v>690</v>
      </c>
      <c r="C133" s="251" t="s">
        <v>211</v>
      </c>
      <c r="D133" s="253">
        <v>647057.04</v>
      </c>
      <c r="E133" s="235">
        <v>129</v>
      </c>
    </row>
    <row r="134" spans="1:5" ht="12.75" customHeight="1">
      <c r="A134" s="250" t="s">
        <v>731</v>
      </c>
      <c r="B134" s="251" t="s">
        <v>632</v>
      </c>
      <c r="C134" s="251" t="s">
        <v>211</v>
      </c>
      <c r="D134" s="253">
        <v>115203.42</v>
      </c>
      <c r="E134" s="235">
        <v>130</v>
      </c>
    </row>
    <row r="135" spans="1:5" ht="12.75" customHeight="1">
      <c r="A135" s="250" t="s">
        <v>732</v>
      </c>
      <c r="B135" s="251" t="s">
        <v>693</v>
      </c>
      <c r="C135" s="251" t="s">
        <v>211</v>
      </c>
      <c r="D135" s="253">
        <v>723342.11</v>
      </c>
      <c r="E135" s="235">
        <v>131</v>
      </c>
    </row>
    <row r="136" spans="1:5" ht="12.75" customHeight="1">
      <c r="A136" s="250" t="s">
        <v>733</v>
      </c>
      <c r="B136" s="251" t="s">
        <v>696</v>
      </c>
      <c r="C136" s="251" t="s">
        <v>211</v>
      </c>
      <c r="D136" s="253">
        <v>612219.77</v>
      </c>
      <c r="E136" s="235">
        <v>132</v>
      </c>
    </row>
    <row r="137" spans="1:5" ht="25.5">
      <c r="A137" s="250" t="s">
        <v>734</v>
      </c>
      <c r="B137" s="254" t="s">
        <v>698</v>
      </c>
      <c r="C137" s="251" t="s">
        <v>211</v>
      </c>
      <c r="D137" s="253">
        <v>183147.66</v>
      </c>
      <c r="E137" s="235">
        <v>133</v>
      </c>
    </row>
    <row r="138" spans="1:5" ht="26.25" customHeight="1" thickBot="1">
      <c r="A138" s="309" t="s">
        <v>735</v>
      </c>
      <c r="B138" s="310" t="s">
        <v>700</v>
      </c>
      <c r="C138" s="263" t="s">
        <v>211</v>
      </c>
      <c r="D138" s="264">
        <v>0</v>
      </c>
      <c r="E138" s="235">
        <v>134</v>
      </c>
    </row>
    <row r="139" spans="1:5" ht="12.75" customHeight="1">
      <c r="A139" s="311">
        <v>48</v>
      </c>
      <c r="B139" s="312" t="s">
        <v>668</v>
      </c>
      <c r="C139" s="312" t="s">
        <v>35</v>
      </c>
      <c r="D139" s="313">
        <v>1</v>
      </c>
      <c r="E139" s="235">
        <v>135</v>
      </c>
    </row>
    <row r="140" spans="1:5" ht="12.75" customHeight="1">
      <c r="A140" s="314">
        <v>49</v>
      </c>
      <c r="B140" s="285" t="s">
        <v>669</v>
      </c>
      <c r="C140" s="285" t="s">
        <v>35</v>
      </c>
      <c r="D140" s="286">
        <v>1</v>
      </c>
      <c r="E140" s="235">
        <v>136</v>
      </c>
    </row>
    <row r="141" spans="1:5" ht="12.75" customHeight="1">
      <c r="A141" s="314">
        <v>50</v>
      </c>
      <c r="B141" s="285" t="s">
        <v>670</v>
      </c>
      <c r="C141" s="285" t="s">
        <v>35</v>
      </c>
      <c r="D141" s="286">
        <v>0</v>
      </c>
      <c r="E141" s="235">
        <v>137</v>
      </c>
    </row>
    <row r="142" spans="1:5" ht="15" customHeight="1" thickBot="1">
      <c r="A142" s="315">
        <v>51</v>
      </c>
      <c r="B142" s="288" t="s">
        <v>671</v>
      </c>
      <c r="C142" s="288" t="s">
        <v>211</v>
      </c>
      <c r="D142" s="289">
        <v>159525.72</v>
      </c>
      <c r="E142" s="235">
        <v>138</v>
      </c>
    </row>
    <row r="143" spans="1:5" s="282" customFormat="1" ht="12.75" customHeight="1">
      <c r="A143" s="316" t="s">
        <v>739</v>
      </c>
      <c r="B143" s="317"/>
      <c r="C143" s="317"/>
      <c r="D143" s="318"/>
      <c r="E143" s="281">
        <v>139</v>
      </c>
    </row>
    <row r="144" spans="1:5" ht="15" customHeight="1">
      <c r="A144" s="319">
        <v>52</v>
      </c>
      <c r="B144" s="320" t="s">
        <v>740</v>
      </c>
      <c r="C144" s="321" t="s">
        <v>35</v>
      </c>
      <c r="D144" s="322">
        <v>0</v>
      </c>
      <c r="E144" s="235">
        <v>140</v>
      </c>
    </row>
    <row r="145" spans="1:5" ht="15">
      <c r="A145" s="319">
        <v>53</v>
      </c>
      <c r="B145" s="320" t="s">
        <v>741</v>
      </c>
      <c r="C145" s="321" t="s">
        <v>35</v>
      </c>
      <c r="D145" s="322">
        <v>0</v>
      </c>
      <c r="E145" s="235">
        <v>141</v>
      </c>
    </row>
    <row r="146" spans="1:5" ht="27" customHeight="1" thickBot="1">
      <c r="A146" s="323">
        <v>54</v>
      </c>
      <c r="B146" s="324" t="s">
        <v>742</v>
      </c>
      <c r="C146" s="325" t="s">
        <v>211</v>
      </c>
      <c r="D146" s="326">
        <v>0</v>
      </c>
      <c r="E146" s="235">
        <v>142</v>
      </c>
    </row>
  </sheetData>
  <sheetProtection/>
  <mergeCells count="21"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C70:D70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6.421875" style="329" customWidth="1"/>
    <col min="2" max="2" width="60.140625" style="329" customWidth="1"/>
    <col min="3" max="3" width="19.7109375" style="329" customWidth="1"/>
    <col min="4" max="4" width="14.57421875" style="329" customWidth="1"/>
    <col min="5" max="5" width="0" style="330" hidden="1" customWidth="1"/>
    <col min="6" max="16384" width="9.140625" style="329" customWidth="1"/>
  </cols>
  <sheetData>
    <row r="1" ht="15.75">
      <c r="A1" s="328" t="s">
        <v>609</v>
      </c>
    </row>
    <row r="2" ht="16.5" thickBot="1">
      <c r="A2" s="328" t="s">
        <v>610</v>
      </c>
    </row>
    <row r="3" spans="1:4" ht="20.25" customHeight="1" thickBot="1">
      <c r="A3" s="554" t="s">
        <v>418</v>
      </c>
      <c r="B3" s="555"/>
      <c r="C3" s="555"/>
      <c r="D3" s="556"/>
    </row>
    <row r="4" spans="1:4" ht="36.75" customHeight="1">
      <c r="A4" s="331" t="s">
        <v>383</v>
      </c>
      <c r="B4" s="332" t="s">
        <v>85</v>
      </c>
      <c r="C4" s="332" t="s">
        <v>154</v>
      </c>
      <c r="D4" s="333" t="s">
        <v>87</v>
      </c>
    </row>
    <row r="5" spans="1:5" ht="15.75">
      <c r="A5" s="334" t="s">
        <v>349</v>
      </c>
      <c r="B5" s="335" t="s">
        <v>88</v>
      </c>
      <c r="C5" s="336" t="s">
        <v>89</v>
      </c>
      <c r="D5" s="337">
        <v>43190</v>
      </c>
      <c r="E5" s="330">
        <v>1</v>
      </c>
    </row>
    <row r="6" spans="1:5" ht="15.75">
      <c r="A6" s="334" t="s">
        <v>350</v>
      </c>
      <c r="B6" s="335" t="s">
        <v>612</v>
      </c>
      <c r="C6" s="336" t="s">
        <v>89</v>
      </c>
      <c r="D6" s="337">
        <v>42736</v>
      </c>
      <c r="E6" s="330">
        <v>2</v>
      </c>
    </row>
    <row r="7" spans="1:5" ht="16.5" thickBot="1">
      <c r="A7" s="338" t="s">
        <v>352</v>
      </c>
      <c r="B7" s="339" t="s">
        <v>614</v>
      </c>
      <c r="C7" s="340" t="s">
        <v>89</v>
      </c>
      <c r="D7" s="341">
        <v>43100</v>
      </c>
      <c r="E7" s="330">
        <v>3</v>
      </c>
    </row>
    <row r="8" spans="1:5" ht="27.75" customHeight="1">
      <c r="A8" s="342" t="s">
        <v>615</v>
      </c>
      <c r="B8" s="343"/>
      <c r="C8" s="343"/>
      <c r="D8" s="344"/>
      <c r="E8" s="345">
        <v>4</v>
      </c>
    </row>
    <row r="9" spans="1:5" ht="13.5">
      <c r="A9" s="346" t="s">
        <v>353</v>
      </c>
      <c r="B9" s="347" t="s">
        <v>616</v>
      </c>
      <c r="C9" s="348" t="s">
        <v>211</v>
      </c>
      <c r="D9" s="349">
        <v>0</v>
      </c>
      <c r="E9" s="345">
        <v>5</v>
      </c>
    </row>
    <row r="10" spans="1:5" ht="13.5">
      <c r="A10" s="346" t="s">
        <v>96</v>
      </c>
      <c r="B10" s="347" t="s">
        <v>617</v>
      </c>
      <c r="C10" s="348" t="s">
        <v>211</v>
      </c>
      <c r="D10" s="349">
        <v>0</v>
      </c>
      <c r="E10" s="345">
        <v>6</v>
      </c>
    </row>
    <row r="11" spans="1:5" ht="13.5">
      <c r="A11" s="346" t="s">
        <v>97</v>
      </c>
      <c r="B11" s="347" t="s">
        <v>618</v>
      </c>
      <c r="C11" s="348" t="s">
        <v>211</v>
      </c>
      <c r="D11" s="349">
        <v>317082.27</v>
      </c>
      <c r="E11" s="345">
        <v>7</v>
      </c>
    </row>
    <row r="12" spans="1:5" ht="25.5">
      <c r="A12" s="346" t="s">
        <v>99</v>
      </c>
      <c r="B12" s="350" t="s">
        <v>619</v>
      </c>
      <c r="C12" s="347" t="s">
        <v>211</v>
      </c>
      <c r="D12" s="349">
        <v>1445739.27</v>
      </c>
      <c r="E12" s="345">
        <v>8</v>
      </c>
    </row>
    <row r="13" spans="1:5" ht="13.5">
      <c r="A13" s="346" t="s">
        <v>101</v>
      </c>
      <c r="B13" s="347" t="s">
        <v>620</v>
      </c>
      <c r="C13" s="348" t="s">
        <v>211</v>
      </c>
      <c r="D13" s="349">
        <v>975790.23</v>
      </c>
      <c r="E13" s="345">
        <v>9</v>
      </c>
    </row>
    <row r="14" spans="1:5" ht="13.5">
      <c r="A14" s="346" t="s">
        <v>103</v>
      </c>
      <c r="B14" s="347" t="s">
        <v>621</v>
      </c>
      <c r="C14" s="348" t="s">
        <v>211</v>
      </c>
      <c r="D14" s="349">
        <v>304722</v>
      </c>
      <c r="E14" s="345">
        <v>10</v>
      </c>
    </row>
    <row r="15" spans="1:5" ht="12.75">
      <c r="A15" s="346" t="s">
        <v>105</v>
      </c>
      <c r="B15" s="347" t="s">
        <v>622</v>
      </c>
      <c r="C15" s="347" t="s">
        <v>211</v>
      </c>
      <c r="D15" s="349">
        <v>165227.04</v>
      </c>
      <c r="E15" s="345">
        <v>11</v>
      </c>
    </row>
    <row r="16" spans="1:5" ht="12.75">
      <c r="A16" s="346" t="s">
        <v>395</v>
      </c>
      <c r="B16" s="347" t="s">
        <v>396</v>
      </c>
      <c r="C16" s="347" t="s">
        <v>211</v>
      </c>
      <c r="D16" s="349">
        <v>14982.44</v>
      </c>
      <c r="E16" s="345" t="s">
        <v>397</v>
      </c>
    </row>
    <row r="17" spans="1:5" ht="12.75">
      <c r="A17" s="346" t="s">
        <v>398</v>
      </c>
      <c r="B17" s="347" t="s">
        <v>399</v>
      </c>
      <c r="C17" s="347" t="s">
        <v>211</v>
      </c>
      <c r="D17" s="349">
        <v>81467.84</v>
      </c>
      <c r="E17" s="345" t="s">
        <v>400</v>
      </c>
    </row>
    <row r="18" spans="1:5" ht="12.75">
      <c r="A18" s="346" t="s">
        <v>174</v>
      </c>
      <c r="B18" s="347" t="s">
        <v>623</v>
      </c>
      <c r="C18" s="347" t="s">
        <v>211</v>
      </c>
      <c r="D18" s="349">
        <v>1401980.38</v>
      </c>
      <c r="E18" s="345">
        <v>12</v>
      </c>
    </row>
    <row r="19" spans="1:5" ht="12.75">
      <c r="A19" s="346" t="s">
        <v>109</v>
      </c>
      <c r="B19" s="347" t="s">
        <v>624</v>
      </c>
      <c r="C19" s="347" t="s">
        <v>211</v>
      </c>
      <c r="D19" s="349">
        <v>1401980.38</v>
      </c>
      <c r="E19" s="345">
        <v>13</v>
      </c>
    </row>
    <row r="20" spans="1:5" ht="12.75">
      <c r="A20" s="346" t="s">
        <v>111</v>
      </c>
      <c r="B20" s="347" t="s">
        <v>625</v>
      </c>
      <c r="C20" s="347" t="s">
        <v>211</v>
      </c>
      <c r="D20" s="349">
        <v>0</v>
      </c>
      <c r="E20" s="345">
        <v>14</v>
      </c>
    </row>
    <row r="21" spans="1:5" ht="12.75">
      <c r="A21" s="346" t="s">
        <v>113</v>
      </c>
      <c r="B21" s="347" t="s">
        <v>626</v>
      </c>
      <c r="C21" s="347" t="s">
        <v>211</v>
      </c>
      <c r="D21" s="349">
        <v>0</v>
      </c>
      <c r="E21" s="345">
        <v>15</v>
      </c>
    </row>
    <row r="22" spans="1:5" ht="13.5">
      <c r="A22" s="346" t="s">
        <v>115</v>
      </c>
      <c r="B22" s="347" t="s">
        <v>627</v>
      </c>
      <c r="C22" s="348" t="s">
        <v>211</v>
      </c>
      <c r="D22" s="349">
        <v>0</v>
      </c>
      <c r="E22" s="345">
        <v>16</v>
      </c>
    </row>
    <row r="23" spans="1:5" ht="13.5">
      <c r="A23" s="346" t="s">
        <v>117</v>
      </c>
      <c r="B23" s="347" t="s">
        <v>628</v>
      </c>
      <c r="C23" s="348" t="s">
        <v>211</v>
      </c>
      <c r="D23" s="349">
        <v>0</v>
      </c>
      <c r="E23" s="345">
        <v>17</v>
      </c>
    </row>
    <row r="24" spans="1:5" ht="25.5">
      <c r="A24" s="346" t="s">
        <v>401</v>
      </c>
      <c r="B24" s="350" t="s">
        <v>402</v>
      </c>
      <c r="C24" s="347" t="s">
        <v>211</v>
      </c>
      <c r="D24" s="349">
        <v>12883.52</v>
      </c>
      <c r="E24" s="345" t="s">
        <v>403</v>
      </c>
    </row>
    <row r="25" spans="1:5" ht="25.5">
      <c r="A25" s="346" t="s">
        <v>404</v>
      </c>
      <c r="B25" s="350" t="s">
        <v>405</v>
      </c>
      <c r="C25" s="347" t="s">
        <v>211</v>
      </c>
      <c r="D25" s="349">
        <v>68737.94</v>
      </c>
      <c r="E25" s="345" t="s">
        <v>406</v>
      </c>
    </row>
    <row r="26" spans="1:5" ht="13.5">
      <c r="A26" s="346" t="s">
        <v>119</v>
      </c>
      <c r="B26" s="347" t="s">
        <v>629</v>
      </c>
      <c r="C26" s="348" t="s">
        <v>211</v>
      </c>
      <c r="D26" s="349">
        <v>1401980.38</v>
      </c>
      <c r="E26" s="345">
        <v>18</v>
      </c>
    </row>
    <row r="27" spans="1:5" ht="12.75">
      <c r="A27" s="346" t="s">
        <v>122</v>
      </c>
      <c r="B27" s="347" t="s">
        <v>630</v>
      </c>
      <c r="C27" s="347" t="s">
        <v>211</v>
      </c>
      <c r="D27" s="349">
        <v>548.21</v>
      </c>
      <c r="E27" s="345">
        <v>19</v>
      </c>
    </row>
    <row r="28" spans="1:5" ht="12.75">
      <c r="A28" s="346" t="s">
        <v>124</v>
      </c>
      <c r="B28" s="347" t="s">
        <v>631</v>
      </c>
      <c r="C28" s="347" t="s">
        <v>211</v>
      </c>
      <c r="D28" s="349">
        <v>0</v>
      </c>
      <c r="E28" s="345">
        <v>20</v>
      </c>
    </row>
    <row r="29" spans="1:5" ht="13.5" thickBot="1">
      <c r="A29" s="351" t="s">
        <v>126</v>
      </c>
      <c r="B29" s="352" t="s">
        <v>632</v>
      </c>
      <c r="C29" s="352" t="s">
        <v>211</v>
      </c>
      <c r="D29" s="353">
        <v>361389.37</v>
      </c>
      <c r="E29" s="345">
        <v>21</v>
      </c>
    </row>
    <row r="30" spans="1:5" ht="34.5" customHeight="1">
      <c r="A30" s="564" t="s">
        <v>633</v>
      </c>
      <c r="B30" s="565"/>
      <c r="C30" s="565"/>
      <c r="D30" s="566"/>
      <c r="E30" s="345">
        <v>22</v>
      </c>
    </row>
    <row r="31" spans="1:5" ht="28.5" customHeight="1">
      <c r="A31" s="354" t="s">
        <v>634</v>
      </c>
      <c r="B31" s="546" t="s">
        <v>635</v>
      </c>
      <c r="C31" s="547"/>
      <c r="D31" s="548"/>
      <c r="E31" s="330">
        <v>23</v>
      </c>
    </row>
    <row r="32" spans="1:5" ht="12.75" customHeight="1">
      <c r="A32" s="355" t="s">
        <v>636</v>
      </c>
      <c r="B32" s="356" t="s">
        <v>637</v>
      </c>
      <c r="C32" s="347" t="s">
        <v>211</v>
      </c>
      <c r="D32" s="349">
        <v>50109.84</v>
      </c>
      <c r="E32" s="330">
        <v>24</v>
      </c>
    </row>
    <row r="33" spans="1:5" ht="29.25" customHeight="1">
      <c r="A33" s="355" t="s">
        <v>638</v>
      </c>
      <c r="B33" s="546" t="s">
        <v>639</v>
      </c>
      <c r="C33" s="547"/>
      <c r="D33" s="548"/>
      <c r="E33" s="330">
        <v>25</v>
      </c>
    </row>
    <row r="34" spans="1:5" ht="12.75">
      <c r="A34" s="355" t="s">
        <v>640</v>
      </c>
      <c r="B34" s="356" t="s">
        <v>637</v>
      </c>
      <c r="C34" s="347" t="s">
        <v>211</v>
      </c>
      <c r="D34" s="349">
        <v>320973.84</v>
      </c>
      <c r="E34" s="330">
        <v>26</v>
      </c>
    </row>
    <row r="35" spans="1:5" ht="17.25" customHeight="1">
      <c r="A35" s="355" t="s">
        <v>641</v>
      </c>
      <c r="B35" s="546" t="s">
        <v>642</v>
      </c>
      <c r="C35" s="547"/>
      <c r="D35" s="548"/>
      <c r="E35" s="330">
        <v>27</v>
      </c>
    </row>
    <row r="36" spans="1:5" ht="12.75">
      <c r="A36" s="355" t="s">
        <v>643</v>
      </c>
      <c r="B36" s="356" t="s">
        <v>637</v>
      </c>
      <c r="C36" s="347" t="s">
        <v>211</v>
      </c>
      <c r="D36" s="349">
        <v>604703.88</v>
      </c>
      <c r="E36" s="330">
        <v>28</v>
      </c>
    </row>
    <row r="37" spans="1:5" ht="16.5" customHeight="1">
      <c r="A37" s="355" t="s">
        <v>644</v>
      </c>
      <c r="B37" s="546" t="s">
        <v>645</v>
      </c>
      <c r="C37" s="547"/>
      <c r="D37" s="548"/>
      <c r="E37" s="330">
        <v>29</v>
      </c>
    </row>
    <row r="38" spans="1:5" ht="12.75">
      <c r="A38" s="355" t="s">
        <v>646</v>
      </c>
      <c r="B38" s="356" t="s">
        <v>637</v>
      </c>
      <c r="C38" s="347" t="s">
        <v>211</v>
      </c>
      <c r="D38" s="349">
        <v>165227.04</v>
      </c>
      <c r="E38" s="330">
        <v>30</v>
      </c>
    </row>
    <row r="39" spans="1:5" ht="16.5" customHeight="1">
      <c r="A39" s="355" t="s">
        <v>647</v>
      </c>
      <c r="B39" s="546" t="s">
        <v>648</v>
      </c>
      <c r="C39" s="547"/>
      <c r="D39" s="548"/>
      <c r="E39" s="330">
        <v>31</v>
      </c>
    </row>
    <row r="40" spans="1:5" ht="13.5" thickBot="1">
      <c r="A40" s="357" t="s">
        <v>649</v>
      </c>
      <c r="B40" s="358" t="s">
        <v>637</v>
      </c>
      <c r="C40" s="359" t="s">
        <v>211</v>
      </c>
      <c r="D40" s="360">
        <v>66238.67</v>
      </c>
      <c r="E40" s="330">
        <v>32</v>
      </c>
    </row>
    <row r="41" spans="1:5" ht="13.5" thickBot="1">
      <c r="A41" s="549" t="s">
        <v>650</v>
      </c>
      <c r="B41" s="550"/>
      <c r="C41" s="550"/>
      <c r="D41" s="551"/>
      <c r="E41" s="330">
        <v>33</v>
      </c>
    </row>
    <row r="42" spans="1:5" ht="12.75">
      <c r="A42" s="361">
        <v>1</v>
      </c>
      <c r="B42" s="362" t="s">
        <v>651</v>
      </c>
      <c r="C42" s="363" t="s">
        <v>652</v>
      </c>
      <c r="D42" s="364"/>
      <c r="E42" s="330">
        <v>34</v>
      </c>
    </row>
    <row r="43" spans="1:5" ht="12.75">
      <c r="A43" s="365"/>
      <c r="B43" s="366" t="s">
        <v>653</v>
      </c>
      <c r="C43" s="367" t="s">
        <v>654</v>
      </c>
      <c r="D43" s="368" t="s">
        <v>520</v>
      </c>
      <c r="E43" s="330">
        <v>35</v>
      </c>
    </row>
    <row r="44" spans="1:5" ht="12.75">
      <c r="A44" s="365"/>
      <c r="B44" s="366" t="s">
        <v>655</v>
      </c>
      <c r="C44" s="367" t="s">
        <v>654</v>
      </c>
      <c r="D44" s="368" t="s">
        <v>656</v>
      </c>
      <c r="E44" s="330">
        <v>36</v>
      </c>
    </row>
    <row r="45" spans="1:5" ht="13.5" thickBot="1">
      <c r="A45" s="369"/>
      <c r="B45" s="370" t="s">
        <v>657</v>
      </c>
      <c r="C45" s="371" t="s">
        <v>211</v>
      </c>
      <c r="D45" s="372">
        <v>1.86</v>
      </c>
      <c r="E45" s="330">
        <v>37</v>
      </c>
    </row>
    <row r="46" spans="1:5" ht="12.75">
      <c r="A46" s="361">
        <v>2</v>
      </c>
      <c r="B46" s="362" t="s">
        <v>651</v>
      </c>
      <c r="C46" s="363" t="s">
        <v>658</v>
      </c>
      <c r="D46" s="364"/>
      <c r="E46" s="330">
        <v>38</v>
      </c>
    </row>
    <row r="47" spans="1:5" ht="12.75">
      <c r="A47" s="365"/>
      <c r="B47" s="366" t="s">
        <v>653</v>
      </c>
      <c r="C47" s="367" t="s">
        <v>654</v>
      </c>
      <c r="D47" s="368" t="s">
        <v>488</v>
      </c>
      <c r="E47" s="330">
        <v>39</v>
      </c>
    </row>
    <row r="48" spans="1:5" ht="12.75">
      <c r="A48" s="365"/>
      <c r="B48" s="366" t="s">
        <v>655</v>
      </c>
      <c r="C48" s="367" t="s">
        <v>654</v>
      </c>
      <c r="D48" s="368" t="s">
        <v>656</v>
      </c>
      <c r="E48" s="330">
        <v>40</v>
      </c>
    </row>
    <row r="49" spans="1:5" ht="13.5" thickBot="1">
      <c r="A49" s="369"/>
      <c r="B49" s="370" t="s">
        <v>657</v>
      </c>
      <c r="C49" s="371" t="s">
        <v>211</v>
      </c>
      <c r="D49" s="372">
        <v>1.3</v>
      </c>
      <c r="E49" s="330">
        <v>41</v>
      </c>
    </row>
    <row r="50" spans="1:5" ht="12.75">
      <c r="A50" s="361">
        <v>3</v>
      </c>
      <c r="B50" s="362" t="s">
        <v>651</v>
      </c>
      <c r="C50" s="363" t="s">
        <v>660</v>
      </c>
      <c r="D50" s="364"/>
      <c r="E50" s="330">
        <v>42</v>
      </c>
    </row>
    <row r="51" spans="1:5" ht="12.75">
      <c r="A51" s="365"/>
      <c r="B51" s="366" t="s">
        <v>653</v>
      </c>
      <c r="C51" s="367" t="s">
        <v>654</v>
      </c>
      <c r="D51" s="368" t="s">
        <v>659</v>
      </c>
      <c r="E51" s="330">
        <v>43</v>
      </c>
    </row>
    <row r="52" spans="1:5" ht="12.75">
      <c r="A52" s="365"/>
      <c r="B52" s="366" t="s">
        <v>655</v>
      </c>
      <c r="C52" s="367" t="s">
        <v>654</v>
      </c>
      <c r="D52" s="368" t="s">
        <v>656</v>
      </c>
      <c r="E52" s="330">
        <v>44</v>
      </c>
    </row>
    <row r="53" spans="1:5" ht="13.5" thickBot="1">
      <c r="A53" s="369"/>
      <c r="B53" s="370" t="s">
        <v>657</v>
      </c>
      <c r="C53" s="371" t="s">
        <v>211</v>
      </c>
      <c r="D53" s="372">
        <v>4.35</v>
      </c>
      <c r="E53" s="330">
        <v>45</v>
      </c>
    </row>
    <row r="54" spans="1:5" ht="12.75">
      <c r="A54" s="361">
        <v>4</v>
      </c>
      <c r="B54" s="362" t="s">
        <v>651</v>
      </c>
      <c r="C54" s="363" t="s">
        <v>661</v>
      </c>
      <c r="D54" s="364"/>
      <c r="E54" s="330">
        <v>46</v>
      </c>
    </row>
    <row r="55" spans="1:5" ht="12.75">
      <c r="A55" s="365"/>
      <c r="B55" s="366" t="s">
        <v>653</v>
      </c>
      <c r="C55" s="367" t="s">
        <v>654</v>
      </c>
      <c r="D55" s="368" t="s">
        <v>524</v>
      </c>
      <c r="E55" s="330">
        <v>47</v>
      </c>
    </row>
    <row r="56" spans="1:5" ht="12.75">
      <c r="A56" s="365"/>
      <c r="B56" s="366" t="s">
        <v>655</v>
      </c>
      <c r="C56" s="367" t="s">
        <v>654</v>
      </c>
      <c r="D56" s="368" t="s">
        <v>656</v>
      </c>
      <c r="E56" s="330">
        <v>48</v>
      </c>
    </row>
    <row r="57" spans="1:5" ht="13.5" thickBot="1">
      <c r="A57" s="369"/>
      <c r="B57" s="370" t="s">
        <v>657</v>
      </c>
      <c r="C57" s="371" t="s">
        <v>211</v>
      </c>
      <c r="D57" s="372">
        <v>1.2</v>
      </c>
      <c r="E57" s="330">
        <v>49</v>
      </c>
    </row>
    <row r="58" spans="1:5" ht="26.25" customHeight="1">
      <c r="A58" s="361">
        <v>5</v>
      </c>
      <c r="B58" s="362" t="s">
        <v>651</v>
      </c>
      <c r="C58" s="538" t="s">
        <v>662</v>
      </c>
      <c r="D58" s="539"/>
      <c r="E58" s="330">
        <v>50</v>
      </c>
    </row>
    <row r="59" spans="1:5" ht="12.75">
      <c r="A59" s="365"/>
      <c r="B59" s="366" t="s">
        <v>653</v>
      </c>
      <c r="C59" s="367" t="s">
        <v>654</v>
      </c>
      <c r="D59" s="368" t="s">
        <v>663</v>
      </c>
      <c r="E59" s="330">
        <v>51</v>
      </c>
    </row>
    <row r="60" spans="1:5" ht="12.75">
      <c r="A60" s="365"/>
      <c r="B60" s="366" t="s">
        <v>655</v>
      </c>
      <c r="C60" s="367" t="s">
        <v>654</v>
      </c>
      <c r="D60" s="368" t="s">
        <v>656</v>
      </c>
      <c r="E60" s="330">
        <v>52</v>
      </c>
    </row>
    <row r="61" spans="1:5" ht="13.5" thickBot="1">
      <c r="A61" s="369"/>
      <c r="B61" s="370" t="s">
        <v>657</v>
      </c>
      <c r="C61" s="371" t="s">
        <v>211</v>
      </c>
      <c r="D61" s="372">
        <v>0.74</v>
      </c>
      <c r="E61" s="330">
        <v>53</v>
      </c>
    </row>
    <row r="62" spans="1:5" ht="64.5" customHeight="1">
      <c r="A62" s="361">
        <v>6</v>
      </c>
      <c r="B62" s="362" t="s">
        <v>651</v>
      </c>
      <c r="C62" s="538" t="s">
        <v>639</v>
      </c>
      <c r="D62" s="539"/>
      <c r="E62" s="330">
        <v>54</v>
      </c>
    </row>
    <row r="63" spans="1:5" ht="12.75">
      <c r="A63" s="365"/>
      <c r="B63" s="366" t="s">
        <v>653</v>
      </c>
      <c r="C63" s="367" t="s">
        <v>654</v>
      </c>
      <c r="D63" s="368" t="s">
        <v>665</v>
      </c>
      <c r="E63" s="330">
        <v>55</v>
      </c>
    </row>
    <row r="64" spans="1:5" ht="12.75">
      <c r="A64" s="365"/>
      <c r="B64" s="366" t="s">
        <v>655</v>
      </c>
      <c r="C64" s="367" t="s">
        <v>654</v>
      </c>
      <c r="D64" s="368" t="s">
        <v>656</v>
      </c>
      <c r="E64" s="330">
        <v>56</v>
      </c>
    </row>
    <row r="65" spans="1:5" ht="13.5" thickBot="1">
      <c r="A65" s="369"/>
      <c r="B65" s="370" t="s">
        <v>657</v>
      </c>
      <c r="C65" s="371" t="s">
        <v>211</v>
      </c>
      <c r="D65" s="372">
        <v>4.74</v>
      </c>
      <c r="E65" s="330">
        <v>57</v>
      </c>
    </row>
    <row r="66" spans="1:5" ht="54.75" customHeight="1">
      <c r="A66" s="361">
        <v>7</v>
      </c>
      <c r="B66" s="362" t="s">
        <v>651</v>
      </c>
      <c r="C66" s="538" t="s">
        <v>645</v>
      </c>
      <c r="D66" s="539"/>
      <c r="E66" s="330">
        <v>58</v>
      </c>
    </row>
    <row r="67" spans="1:5" ht="12.75">
      <c r="A67" s="365"/>
      <c r="B67" s="366" t="s">
        <v>653</v>
      </c>
      <c r="C67" s="367" t="s">
        <v>654</v>
      </c>
      <c r="D67" s="368" t="s">
        <v>520</v>
      </c>
      <c r="E67" s="330">
        <v>59</v>
      </c>
    </row>
    <row r="68" spans="1:5" ht="12.75">
      <c r="A68" s="365"/>
      <c r="B68" s="366" t="s">
        <v>655</v>
      </c>
      <c r="C68" s="367" t="s">
        <v>654</v>
      </c>
      <c r="D68" s="368" t="s">
        <v>656</v>
      </c>
      <c r="E68" s="330">
        <v>60</v>
      </c>
    </row>
    <row r="69" spans="1:5" ht="13.5" thickBot="1">
      <c r="A69" s="369"/>
      <c r="B69" s="370" t="s">
        <v>657</v>
      </c>
      <c r="C69" s="371" t="s">
        <v>211</v>
      </c>
      <c r="D69" s="372">
        <v>2.44</v>
      </c>
      <c r="E69" s="330">
        <v>61</v>
      </c>
    </row>
    <row r="70" spans="1:5" ht="27" customHeight="1">
      <c r="A70" s="361">
        <v>8</v>
      </c>
      <c r="B70" s="362" t="s">
        <v>651</v>
      </c>
      <c r="C70" s="538" t="s">
        <v>666</v>
      </c>
      <c r="D70" s="539"/>
      <c r="E70" s="330">
        <v>62</v>
      </c>
    </row>
    <row r="71" spans="1:5" ht="12.75">
      <c r="A71" s="365"/>
      <c r="B71" s="366" t="s">
        <v>653</v>
      </c>
      <c r="C71" s="542" t="s">
        <v>416</v>
      </c>
      <c r="D71" s="543"/>
      <c r="E71" s="330">
        <v>63</v>
      </c>
    </row>
    <row r="72" spans="1:5" ht="12.75">
      <c r="A72" s="365"/>
      <c r="B72" s="366" t="s">
        <v>655</v>
      </c>
      <c r="C72" s="544" t="s">
        <v>407</v>
      </c>
      <c r="D72" s="545"/>
      <c r="E72" s="330">
        <v>64</v>
      </c>
    </row>
    <row r="73" spans="1:5" ht="13.5" thickBot="1">
      <c r="A73" s="369"/>
      <c r="B73" s="370" t="s">
        <v>657</v>
      </c>
      <c r="C73" s="371" t="s">
        <v>211</v>
      </c>
      <c r="D73" s="372">
        <v>66238.67</v>
      </c>
      <c r="E73" s="330">
        <v>65</v>
      </c>
    </row>
    <row r="74" spans="1:5" ht="29.25" customHeight="1">
      <c r="A74" s="361">
        <v>9</v>
      </c>
      <c r="B74" s="362" t="s">
        <v>651</v>
      </c>
      <c r="C74" s="538" t="s">
        <v>736</v>
      </c>
      <c r="D74" s="539"/>
      <c r="E74" s="330">
        <v>66</v>
      </c>
    </row>
    <row r="75" spans="1:5" ht="12.75">
      <c r="A75" s="365"/>
      <c r="B75" s="366" t="s">
        <v>653</v>
      </c>
      <c r="C75" s="367" t="s">
        <v>654</v>
      </c>
      <c r="D75" s="368" t="s">
        <v>524</v>
      </c>
      <c r="E75" s="330">
        <v>67</v>
      </c>
    </row>
    <row r="76" spans="1:5" ht="12.75">
      <c r="A76" s="365"/>
      <c r="B76" s="366" t="s">
        <v>655</v>
      </c>
      <c r="C76" s="367" t="s">
        <v>654</v>
      </c>
      <c r="D76" s="368" t="s">
        <v>656</v>
      </c>
      <c r="E76" s="330">
        <v>68</v>
      </c>
    </row>
    <row r="77" spans="1:5" ht="13.5" thickBot="1">
      <c r="A77" s="369"/>
      <c r="B77" s="370" t="s">
        <v>657</v>
      </c>
      <c r="C77" s="371" t="s">
        <v>211</v>
      </c>
      <c r="D77" s="372">
        <v>0</v>
      </c>
      <c r="E77" s="330">
        <v>69</v>
      </c>
    </row>
    <row r="78" spans="1:5" ht="30" customHeight="1">
      <c r="A78" s="361">
        <v>10</v>
      </c>
      <c r="B78" s="362" t="s">
        <v>651</v>
      </c>
      <c r="C78" s="538" t="s">
        <v>408</v>
      </c>
      <c r="D78" s="539"/>
      <c r="E78" s="330">
        <v>70</v>
      </c>
    </row>
    <row r="79" spans="1:5" ht="12.75">
      <c r="A79" s="365"/>
      <c r="B79" s="366" t="s">
        <v>653</v>
      </c>
      <c r="C79" s="540" t="s">
        <v>520</v>
      </c>
      <c r="D79" s="541"/>
      <c r="E79" s="330">
        <v>71</v>
      </c>
    </row>
    <row r="80" spans="1:5" ht="12.75">
      <c r="A80" s="365"/>
      <c r="B80" s="366" t="s">
        <v>655</v>
      </c>
      <c r="C80" s="544" t="s">
        <v>409</v>
      </c>
      <c r="D80" s="545"/>
      <c r="E80" s="330">
        <v>72</v>
      </c>
    </row>
    <row r="81" spans="1:5" ht="13.5" thickBot="1">
      <c r="A81" s="369"/>
      <c r="B81" s="370" t="s">
        <v>657</v>
      </c>
      <c r="C81" s="371" t="s">
        <v>211</v>
      </c>
      <c r="D81" s="372">
        <v>14982.44</v>
      </c>
      <c r="E81" s="330">
        <v>73</v>
      </c>
    </row>
    <row r="82" spans="1:5" ht="25.5" customHeight="1">
      <c r="A82" s="361">
        <v>11</v>
      </c>
      <c r="B82" s="362" t="s">
        <v>651</v>
      </c>
      <c r="C82" s="538" t="s">
        <v>410</v>
      </c>
      <c r="D82" s="539"/>
      <c r="E82" s="330" t="s">
        <v>411</v>
      </c>
    </row>
    <row r="83" spans="1:5" ht="12.75">
      <c r="A83" s="365"/>
      <c r="B83" s="366" t="s">
        <v>653</v>
      </c>
      <c r="C83" s="540" t="s">
        <v>520</v>
      </c>
      <c r="D83" s="541"/>
      <c r="E83" s="330" t="s">
        <v>412</v>
      </c>
    </row>
    <row r="84" spans="1:5" ht="12.75">
      <c r="A84" s="365"/>
      <c r="B84" s="366" t="s">
        <v>655</v>
      </c>
      <c r="C84" s="544" t="s">
        <v>409</v>
      </c>
      <c r="D84" s="545"/>
      <c r="E84" s="330" t="s">
        <v>413</v>
      </c>
    </row>
    <row r="85" spans="1:5" ht="13.5" thickBot="1">
      <c r="A85" s="369"/>
      <c r="B85" s="370" t="s">
        <v>657</v>
      </c>
      <c r="C85" s="371" t="s">
        <v>211</v>
      </c>
      <c r="D85" s="372">
        <v>80061.97</v>
      </c>
      <c r="E85" s="330" t="s">
        <v>414</v>
      </c>
    </row>
    <row r="86" spans="1:5" ht="41.25" customHeight="1">
      <c r="A86" s="361">
        <v>12</v>
      </c>
      <c r="B86" s="362" t="s">
        <v>651</v>
      </c>
      <c r="C86" s="538" t="s">
        <v>738</v>
      </c>
      <c r="D86" s="539"/>
      <c r="E86" s="330">
        <v>74</v>
      </c>
    </row>
    <row r="87" spans="1:5" ht="12.75">
      <c r="A87" s="365"/>
      <c r="B87" s="366" t="s">
        <v>653</v>
      </c>
      <c r="C87" s="367" t="s">
        <v>654</v>
      </c>
      <c r="D87" s="368" t="s">
        <v>520</v>
      </c>
      <c r="E87" s="330">
        <v>75</v>
      </c>
    </row>
    <row r="88" spans="1:5" ht="12.75">
      <c r="A88" s="365"/>
      <c r="B88" s="366" t="s">
        <v>655</v>
      </c>
      <c r="C88" s="367" t="s">
        <v>654</v>
      </c>
      <c r="D88" s="368" t="s">
        <v>656</v>
      </c>
      <c r="E88" s="330">
        <v>76</v>
      </c>
    </row>
    <row r="89" spans="1:5" ht="13.5" thickBot="1">
      <c r="A89" s="369"/>
      <c r="B89" s="370" t="s">
        <v>657</v>
      </c>
      <c r="C89" s="371" t="s">
        <v>211</v>
      </c>
      <c r="D89" s="372">
        <v>0.22000000000000242</v>
      </c>
      <c r="E89" s="330">
        <v>77</v>
      </c>
    </row>
    <row r="90" spans="1:5" s="378" customFormat="1" ht="12.75">
      <c r="A90" s="373" t="s">
        <v>667</v>
      </c>
      <c r="B90" s="374"/>
      <c r="C90" s="375"/>
      <c r="D90" s="376"/>
      <c r="E90" s="377">
        <v>78</v>
      </c>
    </row>
    <row r="91" spans="1:5" ht="12.75">
      <c r="A91" s="379">
        <v>27</v>
      </c>
      <c r="B91" s="380" t="s">
        <v>668</v>
      </c>
      <c r="C91" s="381" t="s">
        <v>35</v>
      </c>
      <c r="D91" s="382">
        <v>4</v>
      </c>
      <c r="E91" s="330">
        <v>79</v>
      </c>
    </row>
    <row r="92" spans="1:5" ht="12.75">
      <c r="A92" s="379">
        <v>28</v>
      </c>
      <c r="B92" s="380" t="s">
        <v>669</v>
      </c>
      <c r="C92" s="381" t="s">
        <v>35</v>
      </c>
      <c r="D92" s="382">
        <v>4</v>
      </c>
      <c r="E92" s="330">
        <v>80</v>
      </c>
    </row>
    <row r="93" spans="1:5" ht="12.75">
      <c r="A93" s="379">
        <v>29</v>
      </c>
      <c r="B93" s="380" t="s">
        <v>670</v>
      </c>
      <c r="C93" s="381" t="s">
        <v>35</v>
      </c>
      <c r="D93" s="382">
        <v>0</v>
      </c>
      <c r="E93" s="330">
        <v>81</v>
      </c>
    </row>
    <row r="94" spans="1:5" ht="13.5" thickBot="1">
      <c r="A94" s="379">
        <v>30</v>
      </c>
      <c r="B94" s="383" t="s">
        <v>671</v>
      </c>
      <c r="C94" s="384" t="s">
        <v>211</v>
      </c>
      <c r="D94" s="385">
        <v>0</v>
      </c>
      <c r="E94" s="330">
        <v>82</v>
      </c>
    </row>
    <row r="95" spans="1:5" s="378" customFormat="1" ht="17.25" customHeight="1">
      <c r="A95" s="557" t="s">
        <v>672</v>
      </c>
      <c r="B95" s="558"/>
      <c r="C95" s="558"/>
      <c r="D95" s="559"/>
      <c r="E95" s="377">
        <v>83</v>
      </c>
    </row>
    <row r="96" spans="1:5" ht="25.5">
      <c r="A96" s="386">
        <v>31</v>
      </c>
      <c r="B96" s="387" t="s">
        <v>673</v>
      </c>
      <c r="C96" s="388" t="s">
        <v>211</v>
      </c>
      <c r="D96" s="389">
        <v>1296302.24</v>
      </c>
      <c r="E96" s="330">
        <v>84</v>
      </c>
    </row>
    <row r="97" spans="1:5" ht="12.75">
      <c r="A97" s="386">
        <v>32</v>
      </c>
      <c r="B97" s="388" t="s">
        <v>674</v>
      </c>
      <c r="C97" s="388" t="s">
        <v>211</v>
      </c>
      <c r="D97" s="389">
        <v>18999.54</v>
      </c>
      <c r="E97" s="330">
        <v>85</v>
      </c>
    </row>
    <row r="98" spans="1:5" ht="12.75">
      <c r="A98" s="386">
        <v>33</v>
      </c>
      <c r="B98" s="388" t="s">
        <v>675</v>
      </c>
      <c r="C98" s="388" t="s">
        <v>211</v>
      </c>
      <c r="D98" s="389">
        <v>1315301.78</v>
      </c>
      <c r="E98" s="330">
        <v>86</v>
      </c>
    </row>
    <row r="99" spans="1:5" ht="12.75" customHeight="1">
      <c r="A99" s="386">
        <v>34</v>
      </c>
      <c r="B99" s="387" t="s">
        <v>676</v>
      </c>
      <c r="C99" s="388" t="s">
        <v>211</v>
      </c>
      <c r="D99" s="389">
        <v>1258256.54</v>
      </c>
      <c r="E99" s="330">
        <v>87</v>
      </c>
    </row>
    <row r="100" spans="1:5" ht="12.75" customHeight="1">
      <c r="A100" s="386">
        <v>35</v>
      </c>
      <c r="B100" s="388" t="s">
        <v>677</v>
      </c>
      <c r="C100" s="388" t="s">
        <v>211</v>
      </c>
      <c r="D100" s="389">
        <v>67478.29</v>
      </c>
      <c r="E100" s="330">
        <v>88</v>
      </c>
    </row>
    <row r="101" spans="1:5" ht="13.5" thickBot="1">
      <c r="A101" s="390">
        <v>36</v>
      </c>
      <c r="B101" s="391" t="s">
        <v>678</v>
      </c>
      <c r="C101" s="391" t="s">
        <v>211</v>
      </c>
      <c r="D101" s="392">
        <v>1325734.83</v>
      </c>
      <c r="E101" s="330">
        <v>89</v>
      </c>
    </row>
    <row r="102" spans="1:5" s="378" customFormat="1" ht="29.25" customHeight="1">
      <c r="A102" s="393" t="s">
        <v>679</v>
      </c>
      <c r="B102" s="394"/>
      <c r="C102" s="395"/>
      <c r="D102" s="396"/>
      <c r="E102" s="377">
        <v>90</v>
      </c>
    </row>
    <row r="103" spans="1:5" s="378" customFormat="1" ht="18.75">
      <c r="A103" s="397" t="s">
        <v>680</v>
      </c>
      <c r="B103" s="398" t="s">
        <v>206</v>
      </c>
      <c r="C103" s="560" t="s">
        <v>681</v>
      </c>
      <c r="D103" s="561"/>
      <c r="E103" s="377">
        <v>91</v>
      </c>
    </row>
    <row r="104" spans="1:5" s="378" customFormat="1" ht="15" customHeight="1">
      <c r="A104" s="397" t="s">
        <v>682</v>
      </c>
      <c r="B104" s="398" t="s">
        <v>561</v>
      </c>
      <c r="C104" s="347" t="s">
        <v>89</v>
      </c>
      <c r="D104" s="399" t="s">
        <v>744</v>
      </c>
      <c r="E104" s="377">
        <v>92</v>
      </c>
    </row>
    <row r="105" spans="1:5" ht="15" customHeight="1">
      <c r="A105" s="397" t="s">
        <v>683</v>
      </c>
      <c r="B105" s="400" t="s">
        <v>684</v>
      </c>
      <c r="C105" s="347" t="s">
        <v>685</v>
      </c>
      <c r="D105" s="349">
        <v>1509.3</v>
      </c>
      <c r="E105" s="330">
        <v>93</v>
      </c>
    </row>
    <row r="106" spans="1:5" ht="15" customHeight="1">
      <c r="A106" s="397" t="s">
        <v>686</v>
      </c>
      <c r="B106" s="400" t="s">
        <v>618</v>
      </c>
      <c r="C106" s="347" t="s">
        <v>211</v>
      </c>
      <c r="D106" s="349">
        <v>867180.81</v>
      </c>
      <c r="E106" s="330">
        <v>94</v>
      </c>
    </row>
    <row r="107" spans="1:5" ht="15" customHeight="1">
      <c r="A107" s="397" t="s">
        <v>687</v>
      </c>
      <c r="B107" s="400" t="s">
        <v>688</v>
      </c>
      <c r="C107" s="347" t="s">
        <v>211</v>
      </c>
      <c r="D107" s="349">
        <v>2673671.73</v>
      </c>
      <c r="E107" s="330">
        <v>95</v>
      </c>
    </row>
    <row r="108" spans="1:5" ht="15" customHeight="1">
      <c r="A108" s="397" t="s">
        <v>689</v>
      </c>
      <c r="B108" s="400" t="s">
        <v>690</v>
      </c>
      <c r="C108" s="347" t="s">
        <v>211</v>
      </c>
      <c r="D108" s="349">
        <v>2708495.74</v>
      </c>
      <c r="E108" s="330">
        <v>96</v>
      </c>
    </row>
    <row r="109" spans="1:5" ht="15" customHeight="1">
      <c r="A109" s="397" t="s">
        <v>691</v>
      </c>
      <c r="B109" s="400" t="s">
        <v>632</v>
      </c>
      <c r="C109" s="347" t="s">
        <v>211</v>
      </c>
      <c r="D109" s="349">
        <v>832356.8</v>
      </c>
      <c r="E109" s="330">
        <v>97</v>
      </c>
    </row>
    <row r="110" spans="1:5" ht="15" customHeight="1">
      <c r="A110" s="397" t="s">
        <v>692</v>
      </c>
      <c r="B110" s="400" t="s">
        <v>693</v>
      </c>
      <c r="C110" s="347" t="s">
        <v>211</v>
      </c>
      <c r="D110" s="349">
        <v>2638952.06</v>
      </c>
      <c r="E110" s="330">
        <v>98</v>
      </c>
    </row>
    <row r="111" spans="1:5" ht="15" customHeight="1">
      <c r="A111" s="397" t="s">
        <v>695</v>
      </c>
      <c r="B111" s="400" t="s">
        <v>696</v>
      </c>
      <c r="C111" s="347" t="s">
        <v>211</v>
      </c>
      <c r="D111" s="349">
        <v>2907432.48</v>
      </c>
      <c r="E111" s="330">
        <v>99</v>
      </c>
    </row>
    <row r="112" spans="1:5" ht="15" customHeight="1">
      <c r="A112" s="397" t="s">
        <v>697</v>
      </c>
      <c r="B112" s="401" t="s">
        <v>698</v>
      </c>
      <c r="C112" s="347" t="s">
        <v>211</v>
      </c>
      <c r="D112" s="349">
        <v>447196.16</v>
      </c>
      <c r="E112" s="330">
        <v>100</v>
      </c>
    </row>
    <row r="113" spans="1:5" ht="15" customHeight="1" thickBot="1">
      <c r="A113" s="357" t="s">
        <v>699</v>
      </c>
      <c r="B113" s="402" t="s">
        <v>700</v>
      </c>
      <c r="C113" s="359" t="s">
        <v>211</v>
      </c>
      <c r="D113" s="360">
        <v>10037.7</v>
      </c>
      <c r="E113" s="330">
        <v>101</v>
      </c>
    </row>
    <row r="114" spans="1:5" s="378" customFormat="1" ht="18.75">
      <c r="A114" s="403" t="s">
        <v>701</v>
      </c>
      <c r="B114" s="404" t="s">
        <v>206</v>
      </c>
      <c r="C114" s="562" t="s">
        <v>375</v>
      </c>
      <c r="D114" s="563"/>
      <c r="E114" s="377">
        <v>102</v>
      </c>
    </row>
    <row r="115" spans="1:5" s="378" customFormat="1" ht="15" customHeight="1">
      <c r="A115" s="346" t="s">
        <v>702</v>
      </c>
      <c r="B115" s="348" t="s">
        <v>561</v>
      </c>
      <c r="C115" s="347" t="s">
        <v>89</v>
      </c>
      <c r="D115" s="399" t="s">
        <v>703</v>
      </c>
      <c r="E115" s="377">
        <v>103</v>
      </c>
    </row>
    <row r="116" spans="1:5" ht="15" customHeight="1">
      <c r="A116" s="346" t="s">
        <v>704</v>
      </c>
      <c r="B116" s="347" t="s">
        <v>684</v>
      </c>
      <c r="C116" s="347" t="s">
        <v>685</v>
      </c>
      <c r="D116" s="349">
        <v>14207</v>
      </c>
      <c r="E116" s="330">
        <v>104</v>
      </c>
    </row>
    <row r="117" spans="1:5" ht="15" customHeight="1">
      <c r="A117" s="346" t="s">
        <v>705</v>
      </c>
      <c r="B117" s="347" t="s">
        <v>618</v>
      </c>
      <c r="C117" s="347" t="s">
        <v>211</v>
      </c>
      <c r="D117" s="349">
        <v>183266.33</v>
      </c>
      <c r="E117" s="330">
        <v>105</v>
      </c>
    </row>
    <row r="118" spans="1:5" ht="15" customHeight="1">
      <c r="A118" s="346" t="s">
        <v>706</v>
      </c>
      <c r="B118" s="347" t="s">
        <v>688</v>
      </c>
      <c r="C118" s="347" t="s">
        <v>211</v>
      </c>
      <c r="D118" s="349">
        <v>477476.78</v>
      </c>
      <c r="E118" s="330">
        <v>106</v>
      </c>
    </row>
    <row r="119" spans="1:5" ht="15" customHeight="1">
      <c r="A119" s="346" t="s">
        <v>707</v>
      </c>
      <c r="B119" s="347" t="s">
        <v>690</v>
      </c>
      <c r="C119" s="347" t="s">
        <v>211</v>
      </c>
      <c r="D119" s="349">
        <v>457853.65</v>
      </c>
      <c r="E119" s="330">
        <v>107</v>
      </c>
    </row>
    <row r="120" spans="1:5" ht="15" customHeight="1">
      <c r="A120" s="346" t="s">
        <v>708</v>
      </c>
      <c r="B120" s="347" t="s">
        <v>632</v>
      </c>
      <c r="C120" s="347" t="s">
        <v>211</v>
      </c>
      <c r="D120" s="349">
        <v>202889.46</v>
      </c>
      <c r="E120" s="330">
        <v>108</v>
      </c>
    </row>
    <row r="121" spans="1:5" ht="15" customHeight="1">
      <c r="A121" s="346" t="s">
        <v>709</v>
      </c>
      <c r="B121" s="347" t="s">
        <v>693</v>
      </c>
      <c r="C121" s="347" t="s">
        <v>211</v>
      </c>
      <c r="D121" s="349">
        <v>462132.77</v>
      </c>
      <c r="E121" s="330">
        <v>109</v>
      </c>
    </row>
    <row r="122" spans="1:5" ht="15" customHeight="1">
      <c r="A122" s="346" t="s">
        <v>710</v>
      </c>
      <c r="B122" s="347" t="s">
        <v>696</v>
      </c>
      <c r="C122" s="347" t="s">
        <v>211</v>
      </c>
      <c r="D122" s="349">
        <v>492312.94</v>
      </c>
      <c r="E122" s="330">
        <v>110</v>
      </c>
    </row>
    <row r="123" spans="1:5" ht="15" customHeight="1">
      <c r="A123" s="346" t="s">
        <v>711</v>
      </c>
      <c r="B123" s="350" t="s">
        <v>698</v>
      </c>
      <c r="C123" s="347" t="s">
        <v>211</v>
      </c>
      <c r="D123" s="349">
        <v>54981.22</v>
      </c>
      <c r="E123" s="330">
        <v>111</v>
      </c>
    </row>
    <row r="124" spans="1:5" ht="26.25" thickBot="1">
      <c r="A124" s="405" t="s">
        <v>712</v>
      </c>
      <c r="B124" s="406" t="s">
        <v>700</v>
      </c>
      <c r="C124" s="359" t="s">
        <v>211</v>
      </c>
      <c r="D124" s="360">
        <v>0</v>
      </c>
      <c r="E124" s="330">
        <v>112</v>
      </c>
    </row>
    <row r="125" spans="1:5" s="378" customFormat="1" ht="18.75">
      <c r="A125" s="403" t="s">
        <v>713</v>
      </c>
      <c r="B125" s="404" t="s">
        <v>206</v>
      </c>
      <c r="C125" s="562" t="s">
        <v>354</v>
      </c>
      <c r="D125" s="563"/>
      <c r="E125" s="377">
        <v>113</v>
      </c>
    </row>
    <row r="126" spans="1:5" s="378" customFormat="1" ht="13.5">
      <c r="A126" s="346" t="s">
        <v>714</v>
      </c>
      <c r="B126" s="348" t="s">
        <v>561</v>
      </c>
      <c r="C126" s="347" t="s">
        <v>89</v>
      </c>
      <c r="D126" s="399" t="s">
        <v>703</v>
      </c>
      <c r="E126" s="377">
        <v>114</v>
      </c>
    </row>
    <row r="127" spans="1:5" ht="12.75">
      <c r="A127" s="346" t="s">
        <v>715</v>
      </c>
      <c r="B127" s="347" t="s">
        <v>684</v>
      </c>
      <c r="C127" s="347" t="s">
        <v>685</v>
      </c>
      <c r="D127" s="349">
        <v>13942</v>
      </c>
      <c r="E127" s="330">
        <v>115</v>
      </c>
    </row>
    <row r="128" spans="1:5" ht="12.75">
      <c r="A128" s="346" t="s">
        <v>716</v>
      </c>
      <c r="B128" s="347" t="s">
        <v>618</v>
      </c>
      <c r="C128" s="347" t="s">
        <v>211</v>
      </c>
      <c r="D128" s="349">
        <v>130651.68</v>
      </c>
      <c r="E128" s="330">
        <v>116</v>
      </c>
    </row>
    <row r="129" spans="1:5" ht="12.75" customHeight="1">
      <c r="A129" s="346" t="s">
        <v>717</v>
      </c>
      <c r="B129" s="347" t="s">
        <v>688</v>
      </c>
      <c r="C129" s="347" t="s">
        <v>211</v>
      </c>
      <c r="D129" s="349">
        <v>322422.78</v>
      </c>
      <c r="E129" s="330">
        <v>117</v>
      </c>
    </row>
    <row r="130" spans="1:5" ht="12.75" customHeight="1">
      <c r="A130" s="346" t="s">
        <v>718</v>
      </c>
      <c r="B130" s="347" t="s">
        <v>690</v>
      </c>
      <c r="C130" s="347" t="s">
        <v>211</v>
      </c>
      <c r="D130" s="349">
        <v>296835.19</v>
      </c>
      <c r="E130" s="330">
        <v>118</v>
      </c>
    </row>
    <row r="131" spans="1:5" ht="12.75" customHeight="1">
      <c r="A131" s="346" t="s">
        <v>719</v>
      </c>
      <c r="B131" s="347" t="s">
        <v>632</v>
      </c>
      <c r="C131" s="347" t="s">
        <v>211</v>
      </c>
      <c r="D131" s="349">
        <v>156239.27</v>
      </c>
      <c r="E131" s="330">
        <v>119</v>
      </c>
    </row>
    <row r="132" spans="1:5" ht="12.75" customHeight="1">
      <c r="A132" s="346" t="s">
        <v>720</v>
      </c>
      <c r="B132" s="347" t="s">
        <v>693</v>
      </c>
      <c r="C132" s="347" t="s">
        <v>211</v>
      </c>
      <c r="D132" s="349">
        <v>327716.7</v>
      </c>
      <c r="E132" s="330">
        <v>120</v>
      </c>
    </row>
    <row r="133" spans="1:5" ht="12.75" customHeight="1">
      <c r="A133" s="346" t="s">
        <v>721</v>
      </c>
      <c r="B133" s="347" t="s">
        <v>696</v>
      </c>
      <c r="C133" s="347" t="s">
        <v>211</v>
      </c>
      <c r="D133" s="349">
        <v>343320.94</v>
      </c>
      <c r="E133" s="330">
        <v>121</v>
      </c>
    </row>
    <row r="134" spans="1:5" ht="25.5">
      <c r="A134" s="346" t="s">
        <v>722</v>
      </c>
      <c r="B134" s="350" t="s">
        <v>698</v>
      </c>
      <c r="C134" s="347" t="s">
        <v>211</v>
      </c>
      <c r="D134" s="349">
        <v>42339.44</v>
      </c>
      <c r="E134" s="330">
        <v>122</v>
      </c>
    </row>
    <row r="135" spans="1:5" ht="26.25" customHeight="1" thickBot="1">
      <c r="A135" s="405" t="s">
        <v>723</v>
      </c>
      <c r="B135" s="406" t="s">
        <v>700</v>
      </c>
      <c r="C135" s="359" t="s">
        <v>211</v>
      </c>
      <c r="D135" s="360">
        <v>0</v>
      </c>
      <c r="E135" s="330">
        <v>123</v>
      </c>
    </row>
    <row r="136" spans="1:5" s="378" customFormat="1" ht="18.75">
      <c r="A136" s="403" t="s">
        <v>724</v>
      </c>
      <c r="B136" s="404" t="s">
        <v>206</v>
      </c>
      <c r="C136" s="552" t="s">
        <v>725</v>
      </c>
      <c r="D136" s="553"/>
      <c r="E136" s="377">
        <v>124</v>
      </c>
    </row>
    <row r="137" spans="1:5" s="378" customFormat="1" ht="13.5" customHeight="1">
      <c r="A137" s="346" t="s">
        <v>726</v>
      </c>
      <c r="B137" s="348" t="s">
        <v>561</v>
      </c>
      <c r="C137" s="347" t="s">
        <v>89</v>
      </c>
      <c r="D137" s="399" t="s">
        <v>745</v>
      </c>
      <c r="E137" s="377">
        <v>125</v>
      </c>
    </row>
    <row r="138" spans="1:5" ht="12.75">
      <c r="A138" s="346" t="s">
        <v>727</v>
      </c>
      <c r="B138" s="347" t="s">
        <v>684</v>
      </c>
      <c r="C138" s="347" t="s">
        <v>685</v>
      </c>
      <c r="D138" s="349">
        <v>137507.41661583152</v>
      </c>
      <c r="E138" s="330">
        <v>126</v>
      </c>
    </row>
    <row r="139" spans="1:5" ht="12.75">
      <c r="A139" s="346" t="s">
        <v>728</v>
      </c>
      <c r="B139" s="347" t="s">
        <v>618</v>
      </c>
      <c r="C139" s="347" t="s">
        <v>211</v>
      </c>
      <c r="D139" s="349">
        <v>115203.42</v>
      </c>
      <c r="E139" s="330">
        <v>127</v>
      </c>
    </row>
    <row r="140" spans="1:5" ht="12.75" customHeight="1">
      <c r="A140" s="346" t="s">
        <v>729</v>
      </c>
      <c r="B140" s="347" t="s">
        <v>688</v>
      </c>
      <c r="C140" s="347" t="s">
        <v>211</v>
      </c>
      <c r="D140" s="349">
        <v>567791.32</v>
      </c>
      <c r="E140" s="330">
        <v>128</v>
      </c>
    </row>
    <row r="141" spans="1:5" ht="12.75" customHeight="1">
      <c r="A141" s="346" t="s">
        <v>730</v>
      </c>
      <c r="B141" s="347" t="s">
        <v>690</v>
      </c>
      <c r="C141" s="347" t="s">
        <v>211</v>
      </c>
      <c r="D141" s="349">
        <v>616223.73</v>
      </c>
      <c r="E141" s="330">
        <v>129</v>
      </c>
    </row>
    <row r="142" spans="1:5" ht="12.75" customHeight="1">
      <c r="A142" s="346" t="s">
        <v>731</v>
      </c>
      <c r="B142" s="347" t="s">
        <v>632</v>
      </c>
      <c r="C142" s="347" t="s">
        <v>211</v>
      </c>
      <c r="D142" s="349">
        <v>66771.01</v>
      </c>
      <c r="E142" s="330">
        <v>130</v>
      </c>
    </row>
    <row r="143" spans="1:5" ht="12.75" customHeight="1">
      <c r="A143" s="346" t="s">
        <v>732</v>
      </c>
      <c r="B143" s="347" t="s">
        <v>693</v>
      </c>
      <c r="C143" s="347" t="s">
        <v>211</v>
      </c>
      <c r="D143" s="349">
        <v>568942.77</v>
      </c>
      <c r="E143" s="330">
        <v>131</v>
      </c>
    </row>
    <row r="144" spans="1:5" ht="12.75" customHeight="1">
      <c r="A144" s="346" t="s">
        <v>733</v>
      </c>
      <c r="B144" s="347" t="s">
        <v>696</v>
      </c>
      <c r="C144" s="347" t="s">
        <v>211</v>
      </c>
      <c r="D144" s="349">
        <v>477060.41</v>
      </c>
      <c r="E144" s="330">
        <v>132</v>
      </c>
    </row>
    <row r="145" spans="1:5" ht="25.5">
      <c r="A145" s="346" t="s">
        <v>734</v>
      </c>
      <c r="B145" s="350" t="s">
        <v>698</v>
      </c>
      <c r="C145" s="347" t="s">
        <v>211</v>
      </c>
      <c r="D145" s="349">
        <v>278707.73</v>
      </c>
      <c r="E145" s="330">
        <v>133</v>
      </c>
    </row>
    <row r="146" spans="1:5" ht="26.25" customHeight="1" thickBot="1">
      <c r="A146" s="405" t="s">
        <v>735</v>
      </c>
      <c r="B146" s="406" t="s">
        <v>700</v>
      </c>
      <c r="C146" s="359" t="s">
        <v>211</v>
      </c>
      <c r="D146" s="360">
        <v>16608.17</v>
      </c>
      <c r="E146" s="330">
        <v>134</v>
      </c>
    </row>
    <row r="147" spans="1:5" ht="12.75" customHeight="1">
      <c r="A147" s="407">
        <v>48</v>
      </c>
      <c r="B147" s="408" t="s">
        <v>668</v>
      </c>
      <c r="C147" s="408" t="s">
        <v>35</v>
      </c>
      <c r="D147" s="409">
        <v>2</v>
      </c>
      <c r="E147" s="330">
        <v>135</v>
      </c>
    </row>
    <row r="148" spans="1:5" ht="12.75" customHeight="1">
      <c r="A148" s="410">
        <v>49</v>
      </c>
      <c r="B148" s="381" t="s">
        <v>669</v>
      </c>
      <c r="C148" s="381" t="s">
        <v>35</v>
      </c>
      <c r="D148" s="382">
        <v>2</v>
      </c>
      <c r="E148" s="330">
        <v>136</v>
      </c>
    </row>
    <row r="149" spans="1:5" ht="12.75" customHeight="1">
      <c r="A149" s="410">
        <v>50</v>
      </c>
      <c r="B149" s="381" t="s">
        <v>670</v>
      </c>
      <c r="C149" s="381" t="s">
        <v>35</v>
      </c>
      <c r="D149" s="382">
        <v>0</v>
      </c>
      <c r="E149" s="330">
        <v>137</v>
      </c>
    </row>
    <row r="150" spans="1:5" ht="15" customHeight="1" thickBot="1">
      <c r="A150" s="411">
        <v>51</v>
      </c>
      <c r="B150" s="384" t="s">
        <v>671</v>
      </c>
      <c r="C150" s="384" t="s">
        <v>211</v>
      </c>
      <c r="D150" s="385">
        <v>247345.59</v>
      </c>
      <c r="E150" s="330">
        <v>138</v>
      </c>
    </row>
    <row r="151" spans="1:5" s="378" customFormat="1" ht="12.75" customHeight="1">
      <c r="A151" s="412" t="s">
        <v>739</v>
      </c>
      <c r="B151" s="413"/>
      <c r="C151" s="413"/>
      <c r="D151" s="414"/>
      <c r="E151" s="377">
        <v>139</v>
      </c>
    </row>
    <row r="152" spans="1:5" ht="15" customHeight="1">
      <c r="A152" s="415">
        <v>52</v>
      </c>
      <c r="B152" s="416" t="s">
        <v>740</v>
      </c>
      <c r="C152" s="417" t="s">
        <v>35</v>
      </c>
      <c r="D152" s="418">
        <v>42</v>
      </c>
      <c r="E152" s="330">
        <v>140</v>
      </c>
    </row>
    <row r="153" spans="1:5" ht="15">
      <c r="A153" s="415">
        <v>53</v>
      </c>
      <c r="B153" s="416" t="s">
        <v>741</v>
      </c>
      <c r="C153" s="417" t="s">
        <v>35</v>
      </c>
      <c r="D153" s="418">
        <v>1</v>
      </c>
      <c r="E153" s="330">
        <v>141</v>
      </c>
    </row>
    <row r="154" spans="1:5" ht="27" customHeight="1" thickBot="1">
      <c r="A154" s="419">
        <v>54</v>
      </c>
      <c r="B154" s="420" t="s">
        <v>742</v>
      </c>
      <c r="C154" s="421" t="s">
        <v>211</v>
      </c>
      <c r="D154" s="422">
        <v>236334.99</v>
      </c>
      <c r="E154" s="330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D67" sqref="D3:D85"/>
    </sheetView>
  </sheetViews>
  <sheetFormatPr defaultColWidth="9.140625" defaultRowHeight="12.75"/>
  <cols>
    <col min="1" max="1" width="7.00390625" style="1" customWidth="1"/>
    <col min="2" max="2" width="104.140625" style="230" customWidth="1"/>
    <col min="3" max="3" width="16.28125" style="230" customWidth="1"/>
    <col min="4" max="4" width="10.28125" style="231" customWidth="1"/>
    <col min="5" max="5" width="13.57421875" style="231" customWidth="1"/>
    <col min="6" max="6" width="16.57421875" style="231" customWidth="1"/>
    <col min="7" max="7" width="12.8515625" style="231" customWidth="1"/>
    <col min="8" max="16384" width="9.140625" style="220" customWidth="1"/>
  </cols>
  <sheetData>
    <row r="1" spans="2:5" s="2" customFormat="1" ht="35.25" customHeight="1">
      <c r="B1" s="215" t="s">
        <v>282</v>
      </c>
      <c r="C1" s="216"/>
      <c r="D1" s="216"/>
      <c r="E1" s="3"/>
    </row>
    <row r="2" spans="1:7" s="219" customFormat="1" ht="51">
      <c r="A2" s="217" t="s">
        <v>383</v>
      </c>
      <c r="B2" s="217" t="s">
        <v>567</v>
      </c>
      <c r="C2" s="217" t="s">
        <v>384</v>
      </c>
      <c r="D2" s="218" t="s">
        <v>385</v>
      </c>
      <c r="E2" s="218" t="s">
        <v>386</v>
      </c>
      <c r="F2" s="218" t="s">
        <v>387</v>
      </c>
      <c r="G2" s="218" t="s">
        <v>283</v>
      </c>
    </row>
    <row r="3" spans="1:7" ht="54.75" customHeight="1">
      <c r="A3" s="442" t="s">
        <v>568</v>
      </c>
      <c r="B3" s="443"/>
      <c r="C3" s="444"/>
      <c r="D3" s="439">
        <v>0.74</v>
      </c>
      <c r="E3" s="428">
        <v>42370</v>
      </c>
      <c r="F3" s="431" t="s">
        <v>559</v>
      </c>
      <c r="G3" s="431" t="s">
        <v>569</v>
      </c>
    </row>
    <row r="4" spans="1:7" ht="102">
      <c r="A4" s="221" t="s">
        <v>388</v>
      </c>
      <c r="B4" s="222" t="s">
        <v>570</v>
      </c>
      <c r="C4" s="222" t="s">
        <v>389</v>
      </c>
      <c r="D4" s="440"/>
      <c r="E4" s="429"/>
      <c r="F4" s="432"/>
      <c r="G4" s="432"/>
    </row>
    <row r="5" spans="1:7" ht="89.25">
      <c r="A5" s="221" t="s">
        <v>390</v>
      </c>
      <c r="B5" s="222" t="s">
        <v>571</v>
      </c>
      <c r="C5" s="222" t="s">
        <v>389</v>
      </c>
      <c r="D5" s="440"/>
      <c r="E5" s="429"/>
      <c r="F5" s="432"/>
      <c r="G5" s="432"/>
    </row>
    <row r="6" spans="1:7" ht="114.75">
      <c r="A6" s="221" t="s">
        <v>392</v>
      </c>
      <c r="B6" s="223" t="s">
        <v>572</v>
      </c>
      <c r="C6" s="222" t="s">
        <v>389</v>
      </c>
      <c r="D6" s="440"/>
      <c r="E6" s="429"/>
      <c r="F6" s="432"/>
      <c r="G6" s="432"/>
    </row>
    <row r="7" spans="1:7" ht="165.75">
      <c r="A7" s="221" t="s">
        <v>393</v>
      </c>
      <c r="B7" s="222" t="s">
        <v>573</v>
      </c>
      <c r="C7" s="222" t="s">
        <v>389</v>
      </c>
      <c r="D7" s="440"/>
      <c r="E7" s="429"/>
      <c r="F7" s="432"/>
      <c r="G7" s="432"/>
    </row>
    <row r="8" spans="1:7" ht="114.75">
      <c r="A8" s="221" t="s">
        <v>394</v>
      </c>
      <c r="B8" s="222" t="s">
        <v>574</v>
      </c>
      <c r="C8" s="222" t="s">
        <v>389</v>
      </c>
      <c r="D8" s="440"/>
      <c r="E8" s="429"/>
      <c r="F8" s="432"/>
      <c r="G8" s="432"/>
    </row>
    <row r="9" spans="1:7" ht="127.5">
      <c r="A9" s="434" t="s">
        <v>415</v>
      </c>
      <c r="B9" s="222" t="s">
        <v>575</v>
      </c>
      <c r="C9" s="222" t="s">
        <v>389</v>
      </c>
      <c r="D9" s="440"/>
      <c r="E9" s="429"/>
      <c r="F9" s="432"/>
      <c r="G9" s="432"/>
    </row>
    <row r="10" spans="1:7" ht="114.75">
      <c r="A10" s="434"/>
      <c r="B10" s="222" t="s">
        <v>576</v>
      </c>
      <c r="C10" s="222" t="s">
        <v>416</v>
      </c>
      <c r="D10" s="440"/>
      <c r="E10" s="429"/>
      <c r="F10" s="432"/>
      <c r="G10" s="432"/>
    </row>
    <row r="11" spans="1:7" ht="102">
      <c r="A11" s="221" t="s">
        <v>417</v>
      </c>
      <c r="B11" s="222" t="s">
        <v>577</v>
      </c>
      <c r="C11" s="222" t="s">
        <v>389</v>
      </c>
      <c r="D11" s="440"/>
      <c r="E11" s="429"/>
      <c r="F11" s="432"/>
      <c r="G11" s="432"/>
    </row>
    <row r="12" spans="1:7" ht="127.5">
      <c r="A12" s="221" t="s">
        <v>441</v>
      </c>
      <c r="B12" s="222" t="s">
        <v>578</v>
      </c>
      <c r="C12" s="222" t="s">
        <v>389</v>
      </c>
      <c r="D12" s="440"/>
      <c r="E12" s="429"/>
      <c r="F12" s="432"/>
      <c r="G12" s="432"/>
    </row>
    <row r="13" spans="1:7" ht="63.75">
      <c r="A13" s="221" t="s">
        <v>442</v>
      </c>
      <c r="B13" s="222" t="s">
        <v>579</v>
      </c>
      <c r="C13" s="222" t="s">
        <v>389</v>
      </c>
      <c r="D13" s="440"/>
      <c r="E13" s="429"/>
      <c r="F13" s="432"/>
      <c r="G13" s="432"/>
    </row>
    <row r="14" spans="1:7" ht="51">
      <c r="A14" s="221" t="s">
        <v>443</v>
      </c>
      <c r="B14" s="222" t="s">
        <v>580</v>
      </c>
      <c r="C14" s="222" t="s">
        <v>389</v>
      </c>
      <c r="D14" s="440"/>
      <c r="E14" s="429"/>
      <c r="F14" s="432"/>
      <c r="G14" s="432"/>
    </row>
    <row r="15" spans="1:7" ht="25.5">
      <c r="A15" s="221" t="s">
        <v>444</v>
      </c>
      <c r="B15" s="222" t="s">
        <v>581</v>
      </c>
      <c r="C15" s="222" t="s">
        <v>389</v>
      </c>
      <c r="D15" s="440"/>
      <c r="E15" s="429"/>
      <c r="F15" s="432"/>
      <c r="G15" s="432"/>
    </row>
    <row r="16" spans="1:7" ht="51">
      <c r="A16" s="221" t="s">
        <v>445</v>
      </c>
      <c r="B16" s="222" t="s">
        <v>582</v>
      </c>
      <c r="C16" s="222" t="s">
        <v>389</v>
      </c>
      <c r="D16" s="441"/>
      <c r="E16" s="430"/>
      <c r="F16" s="433"/>
      <c r="G16" s="433"/>
    </row>
    <row r="17" spans="1:7" ht="39" customHeight="1">
      <c r="A17" s="442" t="s">
        <v>446</v>
      </c>
      <c r="B17" s="443"/>
      <c r="C17" s="443"/>
      <c r="D17" s="439">
        <v>4.74</v>
      </c>
      <c r="E17" s="428" t="s">
        <v>419</v>
      </c>
      <c r="F17" s="431" t="s">
        <v>559</v>
      </c>
      <c r="G17" s="431" t="s">
        <v>569</v>
      </c>
    </row>
    <row r="18" spans="1:7" ht="153">
      <c r="A18" s="221" t="s">
        <v>447</v>
      </c>
      <c r="B18" s="222" t="s">
        <v>583</v>
      </c>
      <c r="C18" s="222" t="s">
        <v>389</v>
      </c>
      <c r="D18" s="440"/>
      <c r="E18" s="429"/>
      <c r="F18" s="432"/>
      <c r="G18" s="432"/>
    </row>
    <row r="19" spans="1:7" ht="38.25">
      <c r="A19" s="434" t="s">
        <v>482</v>
      </c>
      <c r="B19" s="222" t="s">
        <v>584</v>
      </c>
      <c r="C19" s="222" t="s">
        <v>483</v>
      </c>
      <c r="D19" s="440"/>
      <c r="E19" s="429"/>
      <c r="F19" s="432"/>
      <c r="G19" s="432"/>
    </row>
    <row r="20" spans="1:7" ht="25.5">
      <c r="A20" s="434"/>
      <c r="B20" s="222" t="s">
        <v>484</v>
      </c>
      <c r="C20" s="224" t="s">
        <v>485</v>
      </c>
      <c r="D20" s="440"/>
      <c r="E20" s="429"/>
      <c r="F20" s="432"/>
      <c r="G20" s="432"/>
    </row>
    <row r="21" spans="1:7" ht="15.75">
      <c r="A21" s="434"/>
      <c r="B21" s="222" t="s">
        <v>585</v>
      </c>
      <c r="C21" s="222" t="s">
        <v>486</v>
      </c>
      <c r="D21" s="440"/>
      <c r="E21" s="429"/>
      <c r="F21" s="432"/>
      <c r="G21" s="432"/>
    </row>
    <row r="22" spans="1:7" ht="15.75">
      <c r="A22" s="434"/>
      <c r="B22" s="222" t="s">
        <v>586</v>
      </c>
      <c r="C22" s="222" t="s">
        <v>486</v>
      </c>
      <c r="D22" s="440"/>
      <c r="E22" s="429"/>
      <c r="F22" s="432"/>
      <c r="G22" s="432"/>
    </row>
    <row r="23" spans="1:7" ht="38.25">
      <c r="A23" s="434"/>
      <c r="B23" s="222" t="s">
        <v>587</v>
      </c>
      <c r="C23" s="222" t="s">
        <v>486</v>
      </c>
      <c r="D23" s="440"/>
      <c r="E23" s="429"/>
      <c r="F23" s="432"/>
      <c r="G23" s="432"/>
    </row>
    <row r="24" spans="1:7" ht="63.75">
      <c r="A24" s="434" t="s">
        <v>487</v>
      </c>
      <c r="B24" s="222" t="s">
        <v>588</v>
      </c>
      <c r="C24" s="222" t="s">
        <v>485</v>
      </c>
      <c r="D24" s="440"/>
      <c r="E24" s="429"/>
      <c r="F24" s="432"/>
      <c r="G24" s="432"/>
    </row>
    <row r="25" spans="1:7" ht="25.5">
      <c r="A25" s="434"/>
      <c r="B25" s="222" t="s">
        <v>489</v>
      </c>
      <c r="C25" s="224" t="s">
        <v>490</v>
      </c>
      <c r="D25" s="440"/>
      <c r="E25" s="429"/>
      <c r="F25" s="432"/>
      <c r="G25" s="432"/>
    </row>
    <row r="26" spans="1:7" ht="25.5">
      <c r="A26" s="434"/>
      <c r="B26" s="222" t="s">
        <v>491</v>
      </c>
      <c r="C26" s="222" t="s">
        <v>490</v>
      </c>
      <c r="D26" s="440"/>
      <c r="E26" s="429"/>
      <c r="F26" s="432"/>
      <c r="G26" s="432"/>
    </row>
    <row r="27" spans="1:7" ht="25.5">
      <c r="A27" s="434"/>
      <c r="B27" s="222" t="s">
        <v>492</v>
      </c>
      <c r="C27" s="222" t="s">
        <v>485</v>
      </c>
      <c r="D27" s="440"/>
      <c r="E27" s="429"/>
      <c r="F27" s="432"/>
      <c r="G27" s="432"/>
    </row>
    <row r="28" spans="1:7" ht="25.5">
      <c r="A28" s="434"/>
      <c r="B28" s="222" t="s">
        <v>589</v>
      </c>
      <c r="C28" s="222" t="s">
        <v>416</v>
      </c>
      <c r="D28" s="440"/>
      <c r="E28" s="429"/>
      <c r="F28" s="432"/>
      <c r="G28" s="432"/>
    </row>
    <row r="29" spans="1:7" ht="25.5">
      <c r="A29" s="434"/>
      <c r="B29" s="222" t="s">
        <v>493</v>
      </c>
      <c r="C29" s="222" t="s">
        <v>486</v>
      </c>
      <c r="D29" s="440"/>
      <c r="E29" s="429"/>
      <c r="F29" s="432"/>
      <c r="G29" s="432"/>
    </row>
    <row r="30" spans="1:7" ht="15.75">
      <c r="A30" s="434"/>
      <c r="B30" s="222" t="s">
        <v>494</v>
      </c>
      <c r="C30" s="222" t="s">
        <v>486</v>
      </c>
      <c r="D30" s="440"/>
      <c r="E30" s="429"/>
      <c r="F30" s="432"/>
      <c r="G30" s="432"/>
    </row>
    <row r="31" spans="1:7" ht="15.75">
      <c r="A31" s="434"/>
      <c r="B31" s="222" t="s">
        <v>495</v>
      </c>
      <c r="C31" s="222" t="s">
        <v>486</v>
      </c>
      <c r="D31" s="440"/>
      <c r="E31" s="429"/>
      <c r="F31" s="432"/>
      <c r="G31" s="432"/>
    </row>
    <row r="32" spans="1:7" ht="38.25">
      <c r="A32" s="434" t="s">
        <v>496</v>
      </c>
      <c r="B32" s="222" t="s">
        <v>590</v>
      </c>
      <c r="C32" s="222" t="s">
        <v>497</v>
      </c>
      <c r="D32" s="440"/>
      <c r="E32" s="429"/>
      <c r="F32" s="432"/>
      <c r="G32" s="432"/>
    </row>
    <row r="33" spans="1:7" ht="15.75">
      <c r="A33" s="434"/>
      <c r="B33" s="222" t="s">
        <v>498</v>
      </c>
      <c r="C33" s="222" t="s">
        <v>389</v>
      </c>
      <c r="D33" s="440"/>
      <c r="E33" s="429"/>
      <c r="F33" s="432"/>
      <c r="G33" s="432"/>
    </row>
    <row r="34" spans="1:7" ht="38.25">
      <c r="A34" s="434"/>
      <c r="B34" s="222" t="s">
        <v>591</v>
      </c>
      <c r="C34" s="222" t="s">
        <v>389</v>
      </c>
      <c r="D34" s="440"/>
      <c r="E34" s="429"/>
      <c r="F34" s="432"/>
      <c r="G34" s="432"/>
    </row>
    <row r="35" spans="1:7" ht="15.75">
      <c r="A35" s="434"/>
      <c r="B35" s="222" t="s">
        <v>592</v>
      </c>
      <c r="C35" s="222" t="s">
        <v>389</v>
      </c>
      <c r="D35" s="440"/>
      <c r="E35" s="429"/>
      <c r="F35" s="432"/>
      <c r="G35" s="432"/>
    </row>
    <row r="36" spans="1:7" ht="25.5">
      <c r="A36" s="434" t="s">
        <v>499</v>
      </c>
      <c r="B36" s="222" t="s">
        <v>593</v>
      </c>
      <c r="C36" s="222" t="s">
        <v>497</v>
      </c>
      <c r="D36" s="440"/>
      <c r="E36" s="429"/>
      <c r="F36" s="432"/>
      <c r="G36" s="432"/>
    </row>
    <row r="37" spans="1:7" ht="15.75">
      <c r="A37" s="434"/>
      <c r="B37" s="222" t="s">
        <v>500</v>
      </c>
      <c r="C37" s="222" t="s">
        <v>497</v>
      </c>
      <c r="D37" s="440"/>
      <c r="E37" s="429"/>
      <c r="F37" s="432"/>
      <c r="G37" s="432"/>
    </row>
    <row r="38" spans="1:7" ht="76.5">
      <c r="A38" s="221" t="s">
        <v>594</v>
      </c>
      <c r="B38" s="222" t="s">
        <v>595</v>
      </c>
      <c r="C38" s="222" t="s">
        <v>524</v>
      </c>
      <c r="D38" s="441"/>
      <c r="E38" s="430"/>
      <c r="F38" s="433"/>
      <c r="G38" s="433"/>
    </row>
    <row r="39" spans="1:7" ht="15.75">
      <c r="A39" s="438" t="s">
        <v>501</v>
      </c>
      <c r="B39" s="438"/>
      <c r="C39" s="438"/>
      <c r="D39" s="439">
        <v>8.93</v>
      </c>
      <c r="E39" s="428" t="s">
        <v>419</v>
      </c>
      <c r="F39" s="431" t="s">
        <v>559</v>
      </c>
      <c r="G39" s="431" t="s">
        <v>569</v>
      </c>
    </row>
    <row r="40" spans="1:7" ht="25.5">
      <c r="A40" s="434" t="s">
        <v>502</v>
      </c>
      <c r="B40" s="222" t="s">
        <v>596</v>
      </c>
      <c r="C40" s="222" t="s">
        <v>597</v>
      </c>
      <c r="D40" s="440"/>
      <c r="E40" s="429"/>
      <c r="F40" s="432"/>
      <c r="G40" s="432"/>
    </row>
    <row r="41" spans="1:7" ht="15.75">
      <c r="A41" s="434"/>
      <c r="B41" s="222" t="s">
        <v>503</v>
      </c>
      <c r="C41" s="222" t="s">
        <v>483</v>
      </c>
      <c r="D41" s="440"/>
      <c r="E41" s="429"/>
      <c r="F41" s="432"/>
      <c r="G41" s="432"/>
    </row>
    <row r="42" spans="1:7" ht="25.5">
      <c r="A42" s="434"/>
      <c r="B42" s="222" t="s">
        <v>598</v>
      </c>
      <c r="C42" s="222" t="s">
        <v>486</v>
      </c>
      <c r="D42" s="440"/>
      <c r="E42" s="429"/>
      <c r="F42" s="432"/>
      <c r="G42" s="432"/>
    </row>
    <row r="43" spans="1:7" ht="15.75">
      <c r="A43" s="434"/>
      <c r="B43" s="222" t="s">
        <v>504</v>
      </c>
      <c r="C43" s="222" t="s">
        <v>486</v>
      </c>
      <c r="D43" s="440"/>
      <c r="E43" s="429"/>
      <c r="F43" s="432"/>
      <c r="G43" s="432"/>
    </row>
    <row r="44" spans="1:7" ht="15.75">
      <c r="A44" s="434"/>
      <c r="B44" s="222" t="s">
        <v>505</v>
      </c>
      <c r="C44" s="222" t="s">
        <v>506</v>
      </c>
      <c r="D44" s="440"/>
      <c r="E44" s="429"/>
      <c r="F44" s="432"/>
      <c r="G44" s="432"/>
    </row>
    <row r="45" spans="1:7" ht="15.75">
      <c r="A45" s="434"/>
      <c r="B45" s="222" t="s">
        <v>507</v>
      </c>
      <c r="C45" s="222" t="s">
        <v>599</v>
      </c>
      <c r="D45" s="440"/>
      <c r="E45" s="429"/>
      <c r="F45" s="432"/>
      <c r="G45" s="432"/>
    </row>
    <row r="46" spans="1:7" ht="38.25">
      <c r="A46" s="434" t="s">
        <v>508</v>
      </c>
      <c r="B46" s="222" t="s">
        <v>600</v>
      </c>
      <c r="C46" s="223" t="s">
        <v>416</v>
      </c>
      <c r="D46" s="440"/>
      <c r="E46" s="429"/>
      <c r="F46" s="432"/>
      <c r="G46" s="432"/>
    </row>
    <row r="47" spans="1:7" ht="25.5">
      <c r="A47" s="434"/>
      <c r="B47" s="222" t="s">
        <v>509</v>
      </c>
      <c r="C47" s="222" t="s">
        <v>416</v>
      </c>
      <c r="D47" s="440"/>
      <c r="E47" s="429"/>
      <c r="F47" s="432"/>
      <c r="G47" s="432"/>
    </row>
    <row r="48" spans="1:7" ht="15.75">
      <c r="A48" s="434"/>
      <c r="B48" s="222" t="s">
        <v>510</v>
      </c>
      <c r="C48" s="222" t="s">
        <v>511</v>
      </c>
      <c r="D48" s="440"/>
      <c r="E48" s="429"/>
      <c r="F48" s="432"/>
      <c r="G48" s="432"/>
    </row>
    <row r="49" spans="1:7" ht="15.75">
      <c r="A49" s="434"/>
      <c r="B49" s="222" t="s">
        <v>512</v>
      </c>
      <c r="C49" s="222" t="s">
        <v>511</v>
      </c>
      <c r="D49" s="440"/>
      <c r="E49" s="429"/>
      <c r="F49" s="432"/>
      <c r="G49" s="432"/>
    </row>
    <row r="50" spans="1:7" ht="25.5">
      <c r="A50" s="437" t="s">
        <v>513</v>
      </c>
      <c r="B50" s="222" t="s">
        <v>601</v>
      </c>
      <c r="C50" s="222" t="s">
        <v>514</v>
      </c>
      <c r="D50" s="440"/>
      <c r="E50" s="429"/>
      <c r="F50" s="432"/>
      <c r="G50" s="432"/>
    </row>
    <row r="51" spans="1:7" ht="15.75">
      <c r="A51" s="437"/>
      <c r="B51" s="222" t="s">
        <v>515</v>
      </c>
      <c r="C51" s="222" t="s">
        <v>511</v>
      </c>
      <c r="D51" s="440"/>
      <c r="E51" s="429"/>
      <c r="F51" s="432"/>
      <c r="G51" s="432"/>
    </row>
    <row r="52" spans="1:7" ht="15.75">
      <c r="A52" s="437"/>
      <c r="B52" s="222" t="s">
        <v>516</v>
      </c>
      <c r="C52" s="222" t="s">
        <v>517</v>
      </c>
      <c r="D52" s="440"/>
      <c r="E52" s="429"/>
      <c r="F52" s="432"/>
      <c r="G52" s="432"/>
    </row>
    <row r="53" spans="1:7" ht="15.75">
      <c r="A53" s="437"/>
      <c r="B53" s="222" t="s">
        <v>512</v>
      </c>
      <c r="C53" s="222" t="s">
        <v>518</v>
      </c>
      <c r="D53" s="440"/>
      <c r="E53" s="429"/>
      <c r="F53" s="432"/>
      <c r="G53" s="432"/>
    </row>
    <row r="54" spans="1:7" ht="25.5">
      <c r="A54" s="437" t="s">
        <v>519</v>
      </c>
      <c r="B54" s="222" t="s">
        <v>602</v>
      </c>
      <c r="C54" s="222" t="s">
        <v>520</v>
      </c>
      <c r="D54" s="440"/>
      <c r="E54" s="429"/>
      <c r="F54" s="432"/>
      <c r="G54" s="432"/>
    </row>
    <row r="55" spans="1:7" ht="15.75">
      <c r="A55" s="437"/>
      <c r="B55" s="222" t="s">
        <v>521</v>
      </c>
      <c r="C55" s="222" t="s">
        <v>485</v>
      </c>
      <c r="D55" s="440"/>
      <c r="E55" s="429"/>
      <c r="F55" s="432"/>
      <c r="G55" s="432"/>
    </row>
    <row r="56" spans="1:7" ht="15.75">
      <c r="A56" s="437"/>
      <c r="B56" s="222" t="s">
        <v>522</v>
      </c>
      <c r="C56" s="222" t="s">
        <v>520</v>
      </c>
      <c r="D56" s="440"/>
      <c r="E56" s="429"/>
      <c r="F56" s="432"/>
      <c r="G56" s="432"/>
    </row>
    <row r="57" spans="1:7" ht="38.25">
      <c r="A57" s="221" t="s">
        <v>523</v>
      </c>
      <c r="B57" s="222" t="s">
        <v>603</v>
      </c>
      <c r="C57" s="222" t="s">
        <v>524</v>
      </c>
      <c r="D57" s="440"/>
      <c r="E57" s="429"/>
      <c r="F57" s="432"/>
      <c r="G57" s="432"/>
    </row>
    <row r="58" spans="1:7" ht="51">
      <c r="A58" s="221" t="s">
        <v>525</v>
      </c>
      <c r="B58" s="222" t="s">
        <v>604</v>
      </c>
      <c r="C58" s="222" t="s">
        <v>524</v>
      </c>
      <c r="D58" s="441"/>
      <c r="E58" s="430"/>
      <c r="F58" s="433"/>
      <c r="G58" s="433"/>
    </row>
    <row r="59" spans="1:7" ht="15.75">
      <c r="A59" s="438" t="s">
        <v>526</v>
      </c>
      <c r="B59" s="438"/>
      <c r="C59" s="438"/>
      <c r="D59" s="439">
        <v>2.44</v>
      </c>
      <c r="E59" s="428" t="s">
        <v>419</v>
      </c>
      <c r="F59" s="431" t="s">
        <v>559</v>
      </c>
      <c r="G59" s="431" t="s">
        <v>569</v>
      </c>
    </row>
    <row r="60" spans="1:7" ht="25.5" customHeight="1">
      <c r="A60" s="434" t="s">
        <v>527</v>
      </c>
      <c r="B60" s="222" t="s">
        <v>605</v>
      </c>
      <c r="C60" s="435" t="s">
        <v>528</v>
      </c>
      <c r="D60" s="440"/>
      <c r="E60" s="429"/>
      <c r="F60" s="432"/>
      <c r="G60" s="432"/>
    </row>
    <row r="61" spans="1:7" ht="38.25">
      <c r="A61" s="434"/>
      <c r="B61" s="222" t="s">
        <v>606</v>
      </c>
      <c r="C61" s="436"/>
      <c r="D61" s="440"/>
      <c r="E61" s="429"/>
      <c r="F61" s="432"/>
      <c r="G61" s="432"/>
    </row>
    <row r="62" spans="1:7" ht="63.75">
      <c r="A62" s="434" t="s">
        <v>529</v>
      </c>
      <c r="B62" s="222" t="s">
        <v>607</v>
      </c>
      <c r="C62" s="436"/>
      <c r="D62" s="440"/>
      <c r="E62" s="429"/>
      <c r="F62" s="432"/>
      <c r="G62" s="432"/>
    </row>
    <row r="63" spans="1:7" ht="15.75">
      <c r="A63" s="434"/>
      <c r="B63" s="222" t="s">
        <v>530</v>
      </c>
      <c r="C63" s="436"/>
      <c r="D63" s="440"/>
      <c r="E63" s="429"/>
      <c r="F63" s="432"/>
      <c r="G63" s="432"/>
    </row>
    <row r="64" spans="1:7" ht="25.5">
      <c r="A64" s="434" t="s">
        <v>531</v>
      </c>
      <c r="B64" s="222" t="s">
        <v>608</v>
      </c>
      <c r="C64" s="436"/>
      <c r="D64" s="440"/>
      <c r="E64" s="429"/>
      <c r="F64" s="432"/>
      <c r="G64" s="432"/>
    </row>
    <row r="65" spans="1:7" ht="15.75">
      <c r="A65" s="434"/>
      <c r="B65" s="222" t="s">
        <v>532</v>
      </c>
      <c r="C65" s="436"/>
      <c r="D65" s="440"/>
      <c r="E65" s="429"/>
      <c r="F65" s="432"/>
      <c r="G65" s="432"/>
    </row>
    <row r="66" spans="1:7" ht="51">
      <c r="A66" s="221" t="s">
        <v>533</v>
      </c>
      <c r="B66" s="222" t="s">
        <v>421</v>
      </c>
      <c r="C66" s="436"/>
      <c r="D66" s="441"/>
      <c r="E66" s="430"/>
      <c r="F66" s="433"/>
      <c r="G66" s="433"/>
    </row>
    <row r="67" spans="1:7" ht="15.75">
      <c r="A67" s="438" t="s">
        <v>558</v>
      </c>
      <c r="B67" s="438"/>
      <c r="C67" s="438"/>
      <c r="D67" s="439">
        <v>4.5</v>
      </c>
      <c r="E67" s="428" t="s">
        <v>419</v>
      </c>
      <c r="F67" s="431" t="s">
        <v>559</v>
      </c>
      <c r="G67" s="431" t="s">
        <v>569</v>
      </c>
    </row>
    <row r="68" spans="1:7" ht="38.25">
      <c r="A68" s="221" t="s">
        <v>534</v>
      </c>
      <c r="B68" s="222" t="s">
        <v>422</v>
      </c>
      <c r="C68" s="222" t="s">
        <v>416</v>
      </c>
      <c r="D68" s="440"/>
      <c r="E68" s="429"/>
      <c r="F68" s="432"/>
      <c r="G68" s="432"/>
    </row>
    <row r="69" spans="1:7" ht="25.5">
      <c r="A69" s="221" t="s">
        <v>535</v>
      </c>
      <c r="B69" s="222" t="s">
        <v>423</v>
      </c>
      <c r="C69" s="222" t="s">
        <v>416</v>
      </c>
      <c r="D69" s="440"/>
      <c r="E69" s="429"/>
      <c r="F69" s="432"/>
      <c r="G69" s="432"/>
    </row>
    <row r="70" spans="1:7" ht="38.25">
      <c r="A70" s="221" t="s">
        <v>536</v>
      </c>
      <c r="B70" s="222" t="s">
        <v>424</v>
      </c>
      <c r="C70" s="222" t="s">
        <v>416</v>
      </c>
      <c r="D70" s="440"/>
      <c r="E70" s="429"/>
      <c r="F70" s="432"/>
      <c r="G70" s="432"/>
    </row>
    <row r="71" spans="1:7" ht="38.25">
      <c r="A71" s="221" t="s">
        <v>537</v>
      </c>
      <c r="B71" s="222" t="s">
        <v>425</v>
      </c>
      <c r="C71" s="222" t="s">
        <v>416</v>
      </c>
      <c r="D71" s="440"/>
      <c r="E71" s="429"/>
      <c r="F71" s="432"/>
      <c r="G71" s="432"/>
    </row>
    <row r="72" spans="1:7" ht="38.25">
      <c r="A72" s="221" t="s">
        <v>538</v>
      </c>
      <c r="B72" s="222" t="s">
        <v>426</v>
      </c>
      <c r="C72" s="222" t="s">
        <v>416</v>
      </c>
      <c r="D72" s="440"/>
      <c r="E72" s="429"/>
      <c r="F72" s="432"/>
      <c r="G72" s="432"/>
    </row>
    <row r="73" spans="1:7" ht="38.25">
      <c r="A73" s="221" t="s">
        <v>539</v>
      </c>
      <c r="B73" s="222" t="s">
        <v>427</v>
      </c>
      <c r="C73" s="222" t="s">
        <v>416</v>
      </c>
      <c r="D73" s="440"/>
      <c r="E73" s="429"/>
      <c r="F73" s="432"/>
      <c r="G73" s="432"/>
    </row>
    <row r="74" spans="1:7" ht="38.25">
      <c r="A74" s="221" t="s">
        <v>540</v>
      </c>
      <c r="B74" s="222" t="s">
        <v>428</v>
      </c>
      <c r="C74" s="222" t="s">
        <v>416</v>
      </c>
      <c r="D74" s="440"/>
      <c r="E74" s="429"/>
      <c r="F74" s="432"/>
      <c r="G74" s="432"/>
    </row>
    <row r="75" spans="1:7" ht="38.25">
      <c r="A75" s="221" t="s">
        <v>541</v>
      </c>
      <c r="B75" s="222" t="s">
        <v>429</v>
      </c>
      <c r="C75" s="222" t="s">
        <v>416</v>
      </c>
      <c r="D75" s="440"/>
      <c r="E75" s="429"/>
      <c r="F75" s="432"/>
      <c r="G75" s="432"/>
    </row>
    <row r="76" spans="1:7" ht="38.25">
      <c r="A76" s="225" t="s">
        <v>542</v>
      </c>
      <c r="B76" s="222" t="s">
        <v>430</v>
      </c>
      <c r="C76" s="222" t="s">
        <v>416</v>
      </c>
      <c r="D76" s="440"/>
      <c r="E76" s="429"/>
      <c r="F76" s="432"/>
      <c r="G76" s="432"/>
    </row>
    <row r="77" spans="1:7" ht="38.25">
      <c r="A77" s="221" t="s">
        <v>543</v>
      </c>
      <c r="B77" s="222" t="s">
        <v>431</v>
      </c>
      <c r="C77" s="222" t="s">
        <v>416</v>
      </c>
      <c r="D77" s="440"/>
      <c r="E77" s="429"/>
      <c r="F77" s="432"/>
      <c r="G77" s="432"/>
    </row>
    <row r="78" spans="1:7" ht="51">
      <c r="A78" s="221" t="s">
        <v>544</v>
      </c>
      <c r="B78" s="222" t="s">
        <v>432</v>
      </c>
      <c r="C78" s="222" t="s">
        <v>416</v>
      </c>
      <c r="D78" s="440"/>
      <c r="E78" s="429"/>
      <c r="F78" s="432"/>
      <c r="G78" s="432"/>
    </row>
    <row r="79" spans="1:7" ht="25.5">
      <c r="A79" s="434" t="s">
        <v>545</v>
      </c>
      <c r="B79" s="222" t="s">
        <v>433</v>
      </c>
      <c r="C79" s="222" t="s">
        <v>416</v>
      </c>
      <c r="D79" s="440"/>
      <c r="E79" s="429"/>
      <c r="F79" s="432"/>
      <c r="G79" s="432"/>
    </row>
    <row r="80" spans="1:7" ht="25.5">
      <c r="A80" s="434"/>
      <c r="B80" s="222" t="s">
        <v>546</v>
      </c>
      <c r="C80" s="222" t="s">
        <v>416</v>
      </c>
      <c r="D80" s="440"/>
      <c r="E80" s="429"/>
      <c r="F80" s="432"/>
      <c r="G80" s="432"/>
    </row>
    <row r="81" spans="1:7" ht="38.25">
      <c r="A81" s="226" t="s">
        <v>547</v>
      </c>
      <c r="B81" s="222" t="s">
        <v>434</v>
      </c>
      <c r="C81" s="222" t="s">
        <v>416</v>
      </c>
      <c r="D81" s="440"/>
      <c r="E81" s="429"/>
      <c r="F81" s="432"/>
      <c r="G81" s="432"/>
    </row>
    <row r="82" spans="1:7" ht="25.5">
      <c r="A82" s="445" t="s">
        <v>548</v>
      </c>
      <c r="B82" s="222" t="s">
        <v>435</v>
      </c>
      <c r="C82" s="222" t="s">
        <v>416</v>
      </c>
      <c r="D82" s="440"/>
      <c r="E82" s="429"/>
      <c r="F82" s="432"/>
      <c r="G82" s="432"/>
    </row>
    <row r="83" spans="1:7" ht="63.75">
      <c r="A83" s="445"/>
      <c r="B83" s="222" t="s">
        <v>436</v>
      </c>
      <c r="C83" s="222" t="s">
        <v>416</v>
      </c>
      <c r="D83" s="440"/>
      <c r="E83" s="429"/>
      <c r="F83" s="432"/>
      <c r="G83" s="432"/>
    </row>
    <row r="84" spans="1:7" ht="25.5">
      <c r="A84" s="445"/>
      <c r="B84" s="222" t="s">
        <v>549</v>
      </c>
      <c r="C84" s="222" t="s">
        <v>416</v>
      </c>
      <c r="D84" s="440"/>
      <c r="E84" s="429"/>
      <c r="F84" s="432"/>
      <c r="G84" s="432"/>
    </row>
    <row r="85" spans="1:7" ht="25.5">
      <c r="A85" s="445"/>
      <c r="B85" s="222" t="s">
        <v>550</v>
      </c>
      <c r="C85" s="222" t="s">
        <v>416</v>
      </c>
      <c r="D85" s="441"/>
      <c r="E85" s="430"/>
      <c r="F85" s="433"/>
      <c r="G85" s="433"/>
    </row>
    <row r="86" spans="1:7" ht="25.5" customHeight="1" hidden="1">
      <c r="A86" s="424" t="s">
        <v>551</v>
      </c>
      <c r="B86" s="222" t="s">
        <v>437</v>
      </c>
      <c r="C86" s="222" t="s">
        <v>416</v>
      </c>
      <c r="D86" s="425"/>
      <c r="E86" s="227"/>
      <c r="F86" s="217" t="s">
        <v>559</v>
      </c>
      <c r="G86" s="217" t="s">
        <v>569</v>
      </c>
    </row>
    <row r="87" spans="1:7" ht="25.5" customHeight="1" hidden="1">
      <c r="A87" s="424"/>
      <c r="B87" s="222" t="s">
        <v>552</v>
      </c>
      <c r="C87" s="222" t="s">
        <v>416</v>
      </c>
      <c r="D87" s="426"/>
      <c r="E87" s="227"/>
      <c r="F87" s="217" t="s">
        <v>559</v>
      </c>
      <c r="G87" s="217" t="s">
        <v>569</v>
      </c>
    </row>
    <row r="88" spans="1:7" ht="38.25" customHeight="1" hidden="1">
      <c r="A88" s="424"/>
      <c r="B88" s="222" t="s">
        <v>553</v>
      </c>
      <c r="C88" s="222" t="s">
        <v>389</v>
      </c>
      <c r="D88" s="426"/>
      <c r="E88" s="227"/>
      <c r="F88" s="217" t="s">
        <v>559</v>
      </c>
      <c r="G88" s="217" t="s">
        <v>569</v>
      </c>
    </row>
    <row r="89" spans="1:7" ht="15.75" customHeight="1" hidden="1">
      <c r="A89" s="424"/>
      <c r="B89" s="222" t="s">
        <v>554</v>
      </c>
      <c r="C89" s="222" t="s">
        <v>389</v>
      </c>
      <c r="D89" s="427"/>
      <c r="E89" s="227"/>
      <c r="F89" s="217" t="s">
        <v>559</v>
      </c>
      <c r="G89" s="217" t="s">
        <v>569</v>
      </c>
    </row>
    <row r="90" spans="1:7" ht="25.5" customHeight="1" hidden="1">
      <c r="A90" s="424" t="s">
        <v>555</v>
      </c>
      <c r="B90" s="222" t="s">
        <v>438</v>
      </c>
      <c r="C90" s="222" t="s">
        <v>497</v>
      </c>
      <c r="D90" s="425"/>
      <c r="E90" s="227"/>
      <c r="F90" s="217" t="s">
        <v>559</v>
      </c>
      <c r="G90" s="217" t="s">
        <v>569</v>
      </c>
    </row>
    <row r="91" spans="1:7" ht="25.5" customHeight="1" hidden="1">
      <c r="A91" s="424"/>
      <c r="B91" s="222" t="s">
        <v>556</v>
      </c>
      <c r="C91" s="222" t="s">
        <v>416</v>
      </c>
      <c r="D91" s="427"/>
      <c r="E91" s="227"/>
      <c r="F91" s="217" t="s">
        <v>559</v>
      </c>
      <c r="G91" s="217" t="s">
        <v>569</v>
      </c>
    </row>
    <row r="92" spans="1:7" s="229" customFormat="1" ht="38.25">
      <c r="A92" s="423" t="s">
        <v>557</v>
      </c>
      <c r="B92" s="423"/>
      <c r="C92" s="423"/>
      <c r="D92" s="228">
        <v>21.35</v>
      </c>
      <c r="E92" s="227" t="s">
        <v>419</v>
      </c>
      <c r="F92" s="217" t="s">
        <v>559</v>
      </c>
      <c r="G92" s="217" t="s">
        <v>569</v>
      </c>
    </row>
    <row r="93" spans="6:7" ht="15.75" hidden="1">
      <c r="F93" s="232"/>
      <c r="G93" s="232"/>
    </row>
    <row r="94" spans="2:7" ht="15.75" hidden="1">
      <c r="B94" s="230" t="s">
        <v>439</v>
      </c>
      <c r="F94" s="232"/>
      <c r="G94" s="232"/>
    </row>
    <row r="95" spans="6:7" ht="15.75" hidden="1">
      <c r="F95" s="232"/>
      <c r="G95" s="232"/>
    </row>
    <row r="96" spans="2:7" ht="15.75" hidden="1">
      <c r="B96" s="230" t="s">
        <v>440</v>
      </c>
      <c r="F96" s="232"/>
      <c r="G96" s="232"/>
    </row>
    <row r="97" spans="6:7" ht="15.75">
      <c r="F97" s="232"/>
      <c r="G97" s="232"/>
    </row>
    <row r="98" spans="6:7" ht="15.75">
      <c r="F98" s="232"/>
      <c r="G98" s="232"/>
    </row>
    <row r="99" spans="6:7" ht="15.75">
      <c r="F99" s="232"/>
      <c r="G99" s="232"/>
    </row>
    <row r="100" spans="6:7" ht="15.75">
      <c r="F100" s="232"/>
      <c r="G100" s="232"/>
    </row>
    <row r="101" spans="6:7" ht="15.75">
      <c r="F101" s="232"/>
      <c r="G101" s="232"/>
    </row>
    <row r="102" spans="6:7" ht="15.75">
      <c r="F102" s="232"/>
      <c r="G102" s="232"/>
    </row>
    <row r="103" spans="6:7" ht="15.75">
      <c r="F103" s="232"/>
      <c r="G103" s="232"/>
    </row>
    <row r="104" spans="6:7" ht="15.75">
      <c r="F104" s="232"/>
      <c r="G104" s="232"/>
    </row>
    <row r="105" spans="6:7" ht="15.75">
      <c r="F105" s="232"/>
      <c r="G105" s="232"/>
    </row>
    <row r="106" spans="6:7" ht="15.75">
      <c r="F106" s="232"/>
      <c r="G106" s="232"/>
    </row>
    <row r="107" spans="6:7" ht="15.75">
      <c r="F107" s="232"/>
      <c r="G107" s="232"/>
    </row>
    <row r="108" spans="6:7" ht="15.75">
      <c r="F108" s="232"/>
      <c r="G108" s="232"/>
    </row>
    <row r="109" spans="6:7" ht="15.75">
      <c r="F109" s="232"/>
      <c r="G109" s="232"/>
    </row>
    <row r="110" spans="6:7" ht="15.75">
      <c r="F110" s="232"/>
      <c r="G110" s="232"/>
    </row>
    <row r="111" spans="6:7" ht="15.75">
      <c r="F111" s="232"/>
      <c r="G111" s="232"/>
    </row>
    <row r="112" spans="6:7" ht="15.75">
      <c r="F112" s="232"/>
      <c r="G112" s="232"/>
    </row>
    <row r="113" spans="6:7" ht="15.75">
      <c r="F113" s="232"/>
      <c r="G113" s="232"/>
    </row>
    <row r="114" spans="6:7" ht="15.75">
      <c r="F114" s="232"/>
      <c r="G114" s="232"/>
    </row>
    <row r="115" spans="6:7" ht="15.75">
      <c r="F115" s="232"/>
      <c r="G115" s="232"/>
    </row>
    <row r="116" spans="6:7" ht="15.75">
      <c r="F116" s="232"/>
      <c r="G116" s="232"/>
    </row>
    <row r="117" spans="6:7" ht="15.75">
      <c r="F117" s="232"/>
      <c r="G117" s="232"/>
    </row>
    <row r="118" spans="6:7" ht="15.75">
      <c r="F118" s="232"/>
      <c r="G118" s="232"/>
    </row>
    <row r="119" spans="6:7" ht="15.75">
      <c r="F119" s="232"/>
      <c r="G119" s="232"/>
    </row>
    <row r="120" spans="6:7" ht="15.75">
      <c r="F120" s="232"/>
      <c r="G120" s="232"/>
    </row>
    <row r="121" spans="6:7" ht="15.75">
      <c r="F121" s="232"/>
      <c r="G121" s="232"/>
    </row>
    <row r="122" spans="6:7" ht="15.75">
      <c r="F122" s="232"/>
      <c r="G122" s="232"/>
    </row>
    <row r="123" spans="6:7" ht="15.75">
      <c r="F123" s="232"/>
      <c r="G123" s="232"/>
    </row>
    <row r="124" spans="6:7" ht="15.75">
      <c r="F124" s="232"/>
      <c r="G124" s="232"/>
    </row>
    <row r="125" spans="6:7" ht="15.75">
      <c r="F125" s="232"/>
      <c r="G125" s="232"/>
    </row>
    <row r="126" spans="6:7" ht="15.75">
      <c r="F126" s="232"/>
      <c r="G126" s="232"/>
    </row>
    <row r="127" spans="6:7" ht="15.75">
      <c r="F127" s="232"/>
      <c r="G127" s="232"/>
    </row>
    <row r="128" spans="6:7" ht="15.75">
      <c r="F128" s="232"/>
      <c r="G128" s="232"/>
    </row>
    <row r="129" spans="6:7" ht="15.75">
      <c r="F129" s="232"/>
      <c r="G129" s="232"/>
    </row>
    <row r="130" spans="6:7" ht="15.75">
      <c r="F130" s="232"/>
      <c r="G130" s="232"/>
    </row>
    <row r="131" spans="6:7" ht="15.75">
      <c r="F131" s="232"/>
      <c r="G131" s="232"/>
    </row>
    <row r="132" spans="6:7" ht="15.75">
      <c r="F132" s="232"/>
      <c r="G132" s="232"/>
    </row>
    <row r="133" spans="6:7" ht="15.75">
      <c r="F133" s="232"/>
      <c r="G133" s="232"/>
    </row>
    <row r="134" spans="6:7" ht="15.75">
      <c r="F134" s="232"/>
      <c r="G134" s="232"/>
    </row>
    <row r="135" spans="6:7" ht="15.75">
      <c r="F135" s="232"/>
      <c r="G135" s="232"/>
    </row>
    <row r="136" spans="6:7" ht="15.75">
      <c r="F136" s="232"/>
      <c r="G136" s="232"/>
    </row>
    <row r="137" spans="6:7" ht="15.75">
      <c r="F137" s="232"/>
      <c r="G137" s="232"/>
    </row>
    <row r="138" spans="6:7" ht="15.75">
      <c r="F138" s="232"/>
      <c r="G138" s="232"/>
    </row>
    <row r="139" spans="6:7" ht="15.75">
      <c r="F139" s="232"/>
      <c r="G139" s="232"/>
    </row>
    <row r="140" spans="6:7" ht="15.75">
      <c r="F140" s="232"/>
      <c r="G140" s="232"/>
    </row>
    <row r="141" spans="6:7" ht="15.75">
      <c r="F141" s="232"/>
      <c r="G141" s="232"/>
    </row>
    <row r="142" spans="6:7" ht="15.75">
      <c r="F142" s="232"/>
      <c r="G142" s="232"/>
    </row>
    <row r="143" spans="6:7" ht="15.75">
      <c r="F143" s="232"/>
      <c r="G143" s="232"/>
    </row>
    <row r="144" spans="6:7" ht="15.75">
      <c r="F144" s="232"/>
      <c r="G144" s="232"/>
    </row>
    <row r="145" spans="6:7" ht="15.75">
      <c r="F145" s="232"/>
      <c r="G145" s="232"/>
    </row>
    <row r="146" spans="6:7" ht="15.75">
      <c r="F146" s="232"/>
      <c r="G146" s="232"/>
    </row>
    <row r="147" spans="6:7" ht="15.75">
      <c r="F147" s="232"/>
      <c r="G147" s="232"/>
    </row>
    <row r="148" spans="6:7" ht="15.75">
      <c r="F148" s="232"/>
      <c r="G148" s="232"/>
    </row>
    <row r="149" spans="6:7" ht="15.75">
      <c r="F149" s="232"/>
      <c r="G149" s="232"/>
    </row>
    <row r="150" spans="6:7" ht="15.75">
      <c r="F150" s="232"/>
      <c r="G150" s="232"/>
    </row>
    <row r="151" spans="6:7" ht="15.75">
      <c r="F151" s="232"/>
      <c r="G151" s="232"/>
    </row>
    <row r="152" spans="6:7" ht="15.75">
      <c r="F152" s="232"/>
      <c r="G152" s="232"/>
    </row>
    <row r="153" spans="6:7" ht="15.75">
      <c r="F153" s="232"/>
      <c r="G153" s="232"/>
    </row>
    <row r="154" spans="6:7" ht="15.75">
      <c r="F154" s="232"/>
      <c r="G154" s="232"/>
    </row>
    <row r="155" spans="6:7" ht="15.75">
      <c r="F155" s="232"/>
      <c r="G155" s="232"/>
    </row>
    <row r="156" spans="6:7" ht="15.75">
      <c r="F156" s="232"/>
      <c r="G156" s="232"/>
    </row>
    <row r="157" spans="6:7" ht="15.75">
      <c r="F157" s="232"/>
      <c r="G157" s="232"/>
    </row>
    <row r="158" spans="6:7" ht="15.75">
      <c r="F158" s="232"/>
      <c r="G158" s="232"/>
    </row>
    <row r="159" spans="6:7" ht="15.75">
      <c r="F159" s="232"/>
      <c r="G159" s="232"/>
    </row>
    <row r="160" spans="6:7" ht="15.75">
      <c r="F160" s="232"/>
      <c r="G160" s="232"/>
    </row>
    <row r="161" spans="6:7" ht="15.75">
      <c r="F161" s="232"/>
      <c r="G161" s="232"/>
    </row>
    <row r="162" spans="6:7" ht="15.75">
      <c r="F162" s="232"/>
      <c r="G162" s="232"/>
    </row>
    <row r="163" spans="6:7" ht="15.75">
      <c r="F163" s="232"/>
      <c r="G163" s="232"/>
    </row>
    <row r="164" spans="6:7" ht="15.75">
      <c r="F164" s="232"/>
      <c r="G164" s="232"/>
    </row>
    <row r="165" spans="6:7" ht="15.75">
      <c r="F165" s="232"/>
      <c r="G165" s="232"/>
    </row>
    <row r="166" spans="6:7" ht="15.75">
      <c r="F166" s="232"/>
      <c r="G166" s="232"/>
    </row>
    <row r="167" spans="6:7" ht="15.75">
      <c r="F167" s="232"/>
      <c r="G167" s="232"/>
    </row>
    <row r="168" spans="6:7" ht="15.75">
      <c r="F168" s="232"/>
      <c r="G168" s="232"/>
    </row>
    <row r="169" spans="6:7" ht="15.75">
      <c r="F169" s="232"/>
      <c r="G169" s="232"/>
    </row>
    <row r="170" spans="6:7" ht="15.75">
      <c r="F170" s="232"/>
      <c r="G170" s="232"/>
    </row>
    <row r="171" spans="6:7" ht="15.75">
      <c r="F171" s="232"/>
      <c r="G171" s="232"/>
    </row>
    <row r="172" spans="6:7" ht="15.75">
      <c r="F172" s="232"/>
      <c r="G172" s="232"/>
    </row>
    <row r="173" spans="6:7" ht="15.75">
      <c r="F173" s="232"/>
      <c r="G173" s="232"/>
    </row>
    <row r="174" spans="6:7" ht="15.75">
      <c r="F174" s="232"/>
      <c r="G174" s="232"/>
    </row>
    <row r="175" spans="6:7" ht="15.75">
      <c r="F175" s="232"/>
      <c r="G175" s="232"/>
    </row>
    <row r="176" spans="6:7" ht="15.75">
      <c r="F176" s="232"/>
      <c r="G176" s="232"/>
    </row>
    <row r="177" spans="6:7" ht="15.75">
      <c r="F177" s="232"/>
      <c r="G177" s="232"/>
    </row>
    <row r="178" spans="6:7" ht="15.75">
      <c r="F178" s="232"/>
      <c r="G178" s="232"/>
    </row>
    <row r="179" spans="6:7" ht="15.75">
      <c r="F179" s="232"/>
      <c r="G179" s="232"/>
    </row>
    <row r="180" spans="6:7" ht="15.75">
      <c r="F180" s="232"/>
      <c r="G180" s="232"/>
    </row>
    <row r="181" spans="6:7" ht="15.75">
      <c r="F181" s="232"/>
      <c r="G181" s="232"/>
    </row>
    <row r="182" spans="6:7" ht="15.75">
      <c r="F182" s="232"/>
      <c r="G182" s="232"/>
    </row>
    <row r="183" spans="6:7" ht="15.75">
      <c r="F183" s="232"/>
      <c r="G183" s="232"/>
    </row>
    <row r="184" spans="6:7" ht="15.75">
      <c r="F184" s="232"/>
      <c r="G184" s="232"/>
    </row>
    <row r="185" spans="6:7" ht="15.75">
      <c r="F185" s="232"/>
      <c r="G185" s="232"/>
    </row>
    <row r="186" spans="6:7" ht="15.75">
      <c r="F186" s="232"/>
      <c r="G186" s="232"/>
    </row>
    <row r="187" spans="6:7" ht="15.75">
      <c r="F187" s="232"/>
      <c r="G187" s="232"/>
    </row>
    <row r="188" spans="6:7" ht="15.75">
      <c r="F188" s="232"/>
      <c r="G188" s="232"/>
    </row>
    <row r="189" spans="6:7" ht="15.75">
      <c r="F189" s="232"/>
      <c r="G189" s="232"/>
    </row>
    <row r="190" spans="6:7" ht="15.75">
      <c r="F190" s="232"/>
      <c r="G190" s="232"/>
    </row>
    <row r="191" spans="6:7" ht="15.75">
      <c r="F191" s="232"/>
      <c r="G191" s="232"/>
    </row>
    <row r="192" spans="6:7" ht="15.75">
      <c r="F192" s="232"/>
      <c r="G192" s="232"/>
    </row>
    <row r="193" spans="6:7" ht="15.75">
      <c r="F193" s="232"/>
      <c r="G193" s="232"/>
    </row>
    <row r="194" spans="6:7" ht="15.75">
      <c r="F194" s="232"/>
      <c r="G194" s="232"/>
    </row>
    <row r="195" spans="6:7" ht="15.75">
      <c r="F195" s="232"/>
      <c r="G195" s="232"/>
    </row>
    <row r="196" spans="6:7" ht="15.75">
      <c r="F196" s="232"/>
      <c r="G196" s="232"/>
    </row>
    <row r="197" spans="6:7" ht="15.75">
      <c r="F197" s="232"/>
      <c r="G197" s="232"/>
    </row>
    <row r="198" spans="6:7" ht="15.75">
      <c r="F198" s="232"/>
      <c r="G198" s="232"/>
    </row>
    <row r="199" spans="6:7" ht="15.75">
      <c r="F199" s="232"/>
      <c r="G199" s="232"/>
    </row>
    <row r="200" spans="6:7" ht="15.75">
      <c r="F200" s="232"/>
      <c r="G200" s="232"/>
    </row>
    <row r="201" spans="6:7" ht="15.75">
      <c r="F201" s="232"/>
      <c r="G201" s="232"/>
    </row>
    <row r="202" spans="6:7" ht="15.75">
      <c r="F202" s="232"/>
      <c r="G202" s="232"/>
    </row>
    <row r="203" spans="6:7" ht="15.75">
      <c r="F203" s="232"/>
      <c r="G203" s="232"/>
    </row>
    <row r="204" spans="6:7" ht="15.75">
      <c r="F204" s="232"/>
      <c r="G204" s="232"/>
    </row>
    <row r="205" spans="6:7" ht="15.75">
      <c r="F205" s="232"/>
      <c r="G205" s="232"/>
    </row>
    <row r="206" spans="6:7" ht="15.75">
      <c r="F206" s="232"/>
      <c r="G206" s="232"/>
    </row>
    <row r="207" spans="6:7" ht="15.75">
      <c r="F207" s="232"/>
      <c r="G207" s="232"/>
    </row>
    <row r="208" spans="6:7" ht="15.75">
      <c r="F208" s="232"/>
      <c r="G208" s="232"/>
    </row>
    <row r="209" spans="6:7" ht="15.75">
      <c r="F209" s="232"/>
      <c r="G209" s="232"/>
    </row>
    <row r="210" spans="6:7" ht="15.75">
      <c r="F210" s="232"/>
      <c r="G210" s="232"/>
    </row>
    <row r="211" spans="6:7" ht="15.75">
      <c r="F211" s="232"/>
      <c r="G211" s="232"/>
    </row>
    <row r="212" spans="6:7" ht="15.75">
      <c r="F212" s="232"/>
      <c r="G212" s="232"/>
    </row>
    <row r="213" spans="6:7" ht="15.75">
      <c r="F213" s="232"/>
      <c r="G213" s="232"/>
    </row>
    <row r="214" spans="6:7" ht="15.75">
      <c r="F214" s="232"/>
      <c r="G214" s="232"/>
    </row>
    <row r="215" spans="6:7" ht="15.75">
      <c r="F215" s="232"/>
      <c r="G215" s="232"/>
    </row>
    <row r="216" spans="6:7" ht="15.75">
      <c r="F216" s="232"/>
      <c r="G216" s="232"/>
    </row>
    <row r="217" spans="6:7" ht="15.75">
      <c r="F217" s="232"/>
      <c r="G217" s="232"/>
    </row>
    <row r="218" spans="6:7" ht="15.75">
      <c r="F218" s="232"/>
      <c r="G218" s="232"/>
    </row>
    <row r="219" spans="6:7" ht="15.75">
      <c r="F219" s="232"/>
      <c r="G219" s="232"/>
    </row>
    <row r="220" spans="6:7" ht="15.75">
      <c r="F220" s="232"/>
      <c r="G220" s="232"/>
    </row>
    <row r="221" spans="6:7" ht="15.75">
      <c r="F221" s="232"/>
      <c r="G221" s="232"/>
    </row>
    <row r="222" spans="6:7" ht="15.75">
      <c r="F222" s="232"/>
      <c r="G222" s="232"/>
    </row>
    <row r="223" spans="6:7" ht="15.75">
      <c r="F223" s="232"/>
      <c r="G223" s="232"/>
    </row>
    <row r="224" spans="6:7" ht="15.75">
      <c r="F224" s="232"/>
      <c r="G224" s="232"/>
    </row>
    <row r="225" spans="6:7" ht="15.75">
      <c r="F225" s="232"/>
      <c r="G225" s="232"/>
    </row>
    <row r="226" spans="6:7" ht="15.75">
      <c r="F226" s="232"/>
      <c r="G226" s="232"/>
    </row>
    <row r="227" spans="6:7" ht="15.75">
      <c r="F227" s="232"/>
      <c r="G227" s="232"/>
    </row>
    <row r="228" spans="6:7" ht="15.75">
      <c r="F228" s="232"/>
      <c r="G228" s="232"/>
    </row>
    <row r="229" spans="6:7" ht="15.75">
      <c r="F229" s="232"/>
      <c r="G229" s="232"/>
    </row>
    <row r="230" spans="6:7" ht="15.75">
      <c r="F230" s="232"/>
      <c r="G230" s="232"/>
    </row>
    <row r="231" spans="6:7" ht="15.75">
      <c r="F231" s="232"/>
      <c r="G231" s="232"/>
    </row>
    <row r="232" spans="6:7" ht="15.75">
      <c r="F232" s="232"/>
      <c r="G232" s="232"/>
    </row>
    <row r="233" spans="6:7" ht="15.75">
      <c r="F233" s="232"/>
      <c r="G233" s="232"/>
    </row>
    <row r="234" spans="6:7" ht="15.75">
      <c r="F234" s="232"/>
      <c r="G234" s="232"/>
    </row>
    <row r="235" spans="6:7" ht="15.75">
      <c r="F235" s="232"/>
      <c r="G235" s="232"/>
    </row>
    <row r="236" spans="6:7" ht="15.75">
      <c r="F236" s="232"/>
      <c r="G236" s="232"/>
    </row>
    <row r="237" spans="6:7" ht="15.75">
      <c r="F237" s="232"/>
      <c r="G237" s="232"/>
    </row>
    <row r="238" spans="6:7" ht="15.75">
      <c r="F238" s="232"/>
      <c r="G238" s="232"/>
    </row>
    <row r="239" spans="6:7" ht="15.75">
      <c r="F239" s="232"/>
      <c r="G239" s="232"/>
    </row>
    <row r="240" spans="6:7" ht="15.75">
      <c r="F240" s="232"/>
      <c r="G240" s="232"/>
    </row>
    <row r="241" spans="6:7" ht="15.75">
      <c r="F241" s="232"/>
      <c r="G241" s="232"/>
    </row>
    <row r="242" spans="6:7" ht="15.75">
      <c r="F242" s="232"/>
      <c r="G242" s="232"/>
    </row>
    <row r="243" spans="6:7" ht="15.75">
      <c r="F243" s="232"/>
      <c r="G243" s="232"/>
    </row>
    <row r="244" spans="6:7" ht="15.75">
      <c r="F244" s="232"/>
      <c r="G244" s="232"/>
    </row>
    <row r="245" spans="6:7" ht="15.75">
      <c r="F245" s="232"/>
      <c r="G245" s="232"/>
    </row>
    <row r="246" spans="6:7" ht="15.75">
      <c r="F246" s="232"/>
      <c r="G246" s="232"/>
    </row>
    <row r="247" spans="6:7" ht="15.75">
      <c r="F247" s="232"/>
      <c r="G247" s="232"/>
    </row>
    <row r="248" spans="6:7" ht="15.75">
      <c r="F248" s="232"/>
      <c r="G248" s="232"/>
    </row>
    <row r="249" spans="6:7" ht="15.75">
      <c r="F249" s="232"/>
      <c r="G249" s="232"/>
    </row>
    <row r="250" spans="6:7" ht="15.75">
      <c r="F250" s="232"/>
      <c r="G250" s="232"/>
    </row>
    <row r="251" spans="6:7" ht="15.75">
      <c r="F251" s="232"/>
      <c r="G251" s="232"/>
    </row>
    <row r="252" spans="6:7" ht="15.75">
      <c r="F252" s="232"/>
      <c r="G252" s="232"/>
    </row>
    <row r="253" spans="6:7" ht="15.75">
      <c r="F253" s="232"/>
      <c r="G253" s="232"/>
    </row>
    <row r="254" spans="6:7" ht="15.75">
      <c r="F254" s="232"/>
      <c r="G254" s="232"/>
    </row>
    <row r="255" spans="6:7" ht="15.75">
      <c r="F255" s="232"/>
      <c r="G255" s="232"/>
    </row>
    <row r="256" spans="6:7" ht="15.75">
      <c r="F256" s="232"/>
      <c r="G256" s="232"/>
    </row>
    <row r="257" spans="6:7" ht="15.75">
      <c r="F257" s="232"/>
      <c r="G257" s="232"/>
    </row>
    <row r="258" spans="6:7" ht="15.75">
      <c r="F258" s="232"/>
      <c r="G258" s="232"/>
    </row>
    <row r="259" spans="6:7" ht="15.75">
      <c r="F259" s="232"/>
      <c r="G259" s="232"/>
    </row>
    <row r="260" spans="6:7" ht="15.75">
      <c r="F260" s="232"/>
      <c r="G260" s="232"/>
    </row>
    <row r="261" spans="6:7" ht="15.75">
      <c r="F261" s="232"/>
      <c r="G261" s="232"/>
    </row>
    <row r="262" spans="6:7" ht="15.75">
      <c r="F262" s="232"/>
      <c r="G262" s="232"/>
    </row>
    <row r="263" spans="6:7" ht="15.75">
      <c r="F263" s="232"/>
      <c r="G263" s="232"/>
    </row>
    <row r="264" spans="6:7" ht="15.75">
      <c r="F264" s="232"/>
      <c r="G264" s="232"/>
    </row>
    <row r="265" spans="6:7" ht="15.75">
      <c r="F265" s="232"/>
      <c r="G265" s="232"/>
    </row>
    <row r="266" spans="6:7" ht="15.75">
      <c r="F266" s="232"/>
      <c r="G266" s="232"/>
    </row>
    <row r="267" spans="6:7" ht="15.75">
      <c r="F267" s="232"/>
      <c r="G267" s="232"/>
    </row>
    <row r="268" spans="6:7" ht="15.75">
      <c r="F268" s="232"/>
      <c r="G268" s="232"/>
    </row>
    <row r="269" spans="6:7" ht="15.75">
      <c r="F269" s="232"/>
      <c r="G269" s="232"/>
    </row>
    <row r="270" spans="6:7" ht="15.75">
      <c r="F270" s="232"/>
      <c r="G270" s="232"/>
    </row>
    <row r="271" spans="6:7" ht="15.75">
      <c r="F271" s="232"/>
      <c r="G271" s="232"/>
    </row>
    <row r="272" spans="6:7" ht="15.75">
      <c r="F272" s="232"/>
      <c r="G272" s="232"/>
    </row>
    <row r="273" spans="6:7" ht="15.75">
      <c r="F273" s="232"/>
      <c r="G273" s="232"/>
    </row>
    <row r="274" spans="6:7" ht="15.75">
      <c r="F274" s="232"/>
      <c r="G274" s="232"/>
    </row>
    <row r="275" spans="6:7" ht="15.75">
      <c r="F275" s="232"/>
      <c r="G275" s="232"/>
    </row>
    <row r="276" spans="6:7" ht="15.75">
      <c r="F276" s="232"/>
      <c r="G276" s="232"/>
    </row>
    <row r="277" spans="6:7" ht="15.75">
      <c r="F277" s="232"/>
      <c r="G277" s="232"/>
    </row>
    <row r="278" spans="6:7" ht="15.75">
      <c r="F278" s="232"/>
      <c r="G278" s="232"/>
    </row>
    <row r="279" spans="6:7" ht="15.75">
      <c r="F279" s="232"/>
      <c r="G279" s="232"/>
    </row>
    <row r="280" spans="6:7" ht="15.75">
      <c r="F280" s="232"/>
      <c r="G280" s="232"/>
    </row>
    <row r="281" spans="6:7" ht="15.75">
      <c r="F281" s="232"/>
      <c r="G281" s="232"/>
    </row>
    <row r="282" spans="6:7" ht="15.75">
      <c r="F282" s="232"/>
      <c r="G282" s="232"/>
    </row>
    <row r="283" spans="6:7" ht="15.75">
      <c r="F283" s="232"/>
      <c r="G283" s="232"/>
    </row>
    <row r="284" spans="6:7" ht="15.75">
      <c r="F284" s="232"/>
      <c r="G284" s="232"/>
    </row>
    <row r="285" spans="6:7" ht="15.75">
      <c r="F285" s="232"/>
      <c r="G285" s="232"/>
    </row>
    <row r="286" spans="6:7" ht="15.75">
      <c r="F286" s="232"/>
      <c r="G286" s="232"/>
    </row>
    <row r="287" spans="6:7" ht="15.75">
      <c r="F287" s="232"/>
      <c r="G287" s="232"/>
    </row>
    <row r="288" spans="6:7" ht="15.75">
      <c r="F288" s="232"/>
      <c r="G288" s="232"/>
    </row>
    <row r="289" spans="6:7" ht="15.75">
      <c r="F289" s="232"/>
      <c r="G289" s="232"/>
    </row>
    <row r="290" spans="6:7" ht="15.75">
      <c r="F290" s="232"/>
      <c r="G290" s="232"/>
    </row>
    <row r="291" spans="6:7" ht="15.75">
      <c r="F291" s="232"/>
      <c r="G291" s="232"/>
    </row>
    <row r="292" spans="6:7" ht="15.75">
      <c r="F292" s="232"/>
      <c r="G292" s="232"/>
    </row>
  </sheetData>
  <sheetProtection/>
  <mergeCells count="45">
    <mergeCell ref="G39:G58"/>
    <mergeCell ref="G59:G66"/>
    <mergeCell ref="A67:C67"/>
    <mergeCell ref="D67:D85"/>
    <mergeCell ref="E67:E85"/>
    <mergeCell ref="F67:F85"/>
    <mergeCell ref="A79:A80"/>
    <mergeCell ref="A82:A85"/>
    <mergeCell ref="G67:G85"/>
    <mergeCell ref="A3:C3"/>
    <mergeCell ref="D3:D16"/>
    <mergeCell ref="E3:E16"/>
    <mergeCell ref="E39:E58"/>
    <mergeCell ref="A32:A35"/>
    <mergeCell ref="A36:A37"/>
    <mergeCell ref="A39:C39"/>
    <mergeCell ref="D39:D58"/>
    <mergeCell ref="A40:A45"/>
    <mergeCell ref="A46:A49"/>
    <mergeCell ref="F3:F16"/>
    <mergeCell ref="G3:G16"/>
    <mergeCell ref="A9:A10"/>
    <mergeCell ref="A17:C17"/>
    <mergeCell ref="D17:D38"/>
    <mergeCell ref="E17:E38"/>
    <mergeCell ref="F17:F38"/>
    <mergeCell ref="G17:G38"/>
    <mergeCell ref="A19:A23"/>
    <mergeCell ref="A24:A31"/>
    <mergeCell ref="F59:F66"/>
    <mergeCell ref="A60:A61"/>
    <mergeCell ref="C60:C66"/>
    <mergeCell ref="A62:A63"/>
    <mergeCell ref="A64:A65"/>
    <mergeCell ref="A50:A53"/>
    <mergeCell ref="A54:A56"/>
    <mergeCell ref="A59:C59"/>
    <mergeCell ref="D59:D66"/>
    <mergeCell ref="F39:F58"/>
    <mergeCell ref="A92:C92"/>
    <mergeCell ref="A86:A89"/>
    <mergeCell ref="D86:D89"/>
    <mergeCell ref="A90:A91"/>
    <mergeCell ref="D90:D91"/>
    <mergeCell ref="E59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18">
      <selection activeCell="G30" sqref="G30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0" t="s">
        <v>204</v>
      </c>
      <c r="B1" s="4"/>
      <c r="C1" s="4"/>
      <c r="D1" s="4"/>
    </row>
    <row r="2" spans="1:4" ht="14.25">
      <c r="A2" s="70" t="s">
        <v>205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1" t="s">
        <v>383</v>
      </c>
      <c r="B4" s="72" t="s">
        <v>85</v>
      </c>
      <c r="C4" s="72" t="s">
        <v>154</v>
      </c>
      <c r="D4" s="73" t="s">
        <v>87</v>
      </c>
    </row>
    <row r="5" spans="1:4" ht="15.75">
      <c r="A5" s="54" t="s">
        <v>349</v>
      </c>
      <c r="B5" s="55" t="s">
        <v>88</v>
      </c>
      <c r="C5" s="74" t="s">
        <v>89</v>
      </c>
      <c r="D5" s="75"/>
    </row>
    <row r="6" spans="1:4" ht="21" customHeight="1">
      <c r="A6" s="57" t="s">
        <v>350</v>
      </c>
      <c r="B6" s="41" t="s">
        <v>206</v>
      </c>
      <c r="C6" s="76" t="s">
        <v>89</v>
      </c>
      <c r="D6" s="77" t="s">
        <v>207</v>
      </c>
    </row>
    <row r="7" spans="1:4" ht="15.75">
      <c r="A7" s="57" t="s">
        <v>352</v>
      </c>
      <c r="B7" s="41" t="s">
        <v>208</v>
      </c>
      <c r="C7" s="76" t="s">
        <v>89</v>
      </c>
      <c r="D7" s="78" t="s">
        <v>209</v>
      </c>
    </row>
    <row r="8" spans="1:4" ht="15.75">
      <c r="A8" s="57" t="s">
        <v>353</v>
      </c>
      <c r="B8" s="41" t="s">
        <v>561</v>
      </c>
      <c r="C8" s="76" t="s">
        <v>89</v>
      </c>
      <c r="D8" s="78" t="s">
        <v>565</v>
      </c>
    </row>
    <row r="9" spans="1:4" ht="15.75">
      <c r="A9" s="57" t="s">
        <v>96</v>
      </c>
      <c r="B9" s="41" t="s">
        <v>210</v>
      </c>
      <c r="C9" s="63" t="s">
        <v>211</v>
      </c>
      <c r="D9" s="79">
        <v>26.09</v>
      </c>
    </row>
    <row r="10" spans="1:4" ht="15.75">
      <c r="A10" s="57" t="s">
        <v>97</v>
      </c>
      <c r="B10" s="41" t="s">
        <v>212</v>
      </c>
      <c r="C10" s="76" t="s">
        <v>89</v>
      </c>
      <c r="D10" s="78" t="s">
        <v>213</v>
      </c>
    </row>
    <row r="11" spans="1:4" ht="15.75">
      <c r="A11" s="57" t="s">
        <v>99</v>
      </c>
      <c r="B11" s="41" t="s">
        <v>214</v>
      </c>
      <c r="C11" s="76" t="s">
        <v>89</v>
      </c>
      <c r="D11" s="78" t="s">
        <v>215</v>
      </c>
    </row>
    <row r="12" spans="1:4" ht="33" customHeight="1">
      <c r="A12" s="57" t="s">
        <v>101</v>
      </c>
      <c r="B12" s="80" t="s">
        <v>216</v>
      </c>
      <c r="C12" s="76" t="s">
        <v>89</v>
      </c>
      <c r="D12" s="81" t="s">
        <v>753</v>
      </c>
    </row>
    <row r="13" spans="1:4" ht="15.75">
      <c r="A13" s="57" t="s">
        <v>103</v>
      </c>
      <c r="B13" s="41" t="s">
        <v>217</v>
      </c>
      <c r="C13" s="82" t="s">
        <v>89</v>
      </c>
      <c r="D13" s="83">
        <v>42005</v>
      </c>
    </row>
    <row r="14" spans="1:4" ht="15.75">
      <c r="A14" s="57" t="s">
        <v>105</v>
      </c>
      <c r="B14" s="63" t="s">
        <v>218</v>
      </c>
      <c r="C14" s="84" t="s">
        <v>219</v>
      </c>
      <c r="D14" s="79">
        <v>5.183</v>
      </c>
    </row>
    <row r="15" spans="1:4" ht="34.5" customHeight="1">
      <c r="A15" s="85">
        <v>11</v>
      </c>
      <c r="B15" s="80" t="s">
        <v>220</v>
      </c>
      <c r="C15" s="86" t="s">
        <v>89</v>
      </c>
      <c r="D15" s="81" t="s">
        <v>756</v>
      </c>
    </row>
    <row r="16" spans="1:4" ht="19.5" customHeight="1">
      <c r="A16" s="87" t="s">
        <v>221</v>
      </c>
      <c r="B16" s="41" t="s">
        <v>222</v>
      </c>
      <c r="C16" s="76" t="s">
        <v>223</v>
      </c>
      <c r="D16" s="88">
        <v>0.03</v>
      </c>
    </row>
    <row r="17" spans="1:4" ht="35.25" customHeight="1" thickBot="1">
      <c r="A17" s="58" t="s">
        <v>224</v>
      </c>
      <c r="B17" s="89" t="s">
        <v>225</v>
      </c>
      <c r="C17" s="90" t="s">
        <v>89</v>
      </c>
      <c r="D17" s="91" t="s">
        <v>226</v>
      </c>
    </row>
    <row r="19" ht="13.5" thickBot="1"/>
    <row r="20" spans="1:4" ht="16.5" thickBot="1">
      <c r="A20" s="92" t="s">
        <v>383</v>
      </c>
      <c r="B20" s="93" t="s">
        <v>85</v>
      </c>
      <c r="C20" s="93" t="s">
        <v>154</v>
      </c>
      <c r="D20" s="94" t="s">
        <v>87</v>
      </c>
    </row>
    <row r="21" spans="1:4" ht="16.5" thickBot="1">
      <c r="A21" s="95" t="s">
        <v>349</v>
      </c>
      <c r="B21" s="96" t="s">
        <v>88</v>
      </c>
      <c r="C21" s="97" t="s">
        <v>89</v>
      </c>
      <c r="D21" s="98"/>
    </row>
    <row r="22" spans="1:4" ht="15.75">
      <c r="A22" s="57" t="s">
        <v>350</v>
      </c>
      <c r="B22" s="41" t="s">
        <v>206</v>
      </c>
      <c r="C22" s="35" t="s">
        <v>89</v>
      </c>
      <c r="D22" s="99" t="s">
        <v>207</v>
      </c>
    </row>
    <row r="23" spans="1:4" ht="15.75">
      <c r="A23" s="57" t="s">
        <v>352</v>
      </c>
      <c r="B23" s="41" t="s">
        <v>208</v>
      </c>
      <c r="C23" s="76" t="s">
        <v>89</v>
      </c>
      <c r="D23" s="78" t="s">
        <v>209</v>
      </c>
    </row>
    <row r="24" spans="1:4" ht="15.75">
      <c r="A24" s="57" t="s">
        <v>353</v>
      </c>
      <c r="B24" s="41" t="s">
        <v>561</v>
      </c>
      <c r="C24" s="76" t="s">
        <v>89</v>
      </c>
      <c r="D24" s="78" t="s">
        <v>565</v>
      </c>
    </row>
    <row r="25" spans="1:4" ht="15.75">
      <c r="A25" s="57" t="s">
        <v>96</v>
      </c>
      <c r="B25" s="41" t="s">
        <v>210</v>
      </c>
      <c r="C25" s="63" t="s">
        <v>211</v>
      </c>
      <c r="D25" s="79">
        <v>29.97</v>
      </c>
    </row>
    <row r="26" spans="1:4" ht="15.75">
      <c r="A26" s="57" t="s">
        <v>97</v>
      </c>
      <c r="B26" s="41" t="s">
        <v>212</v>
      </c>
      <c r="C26" s="76" t="s">
        <v>89</v>
      </c>
      <c r="D26" s="78" t="s">
        <v>213</v>
      </c>
    </row>
    <row r="27" spans="1:4" ht="15.75">
      <c r="A27" s="57" t="s">
        <v>99</v>
      </c>
      <c r="B27" s="41" t="s">
        <v>214</v>
      </c>
      <c r="C27" s="76" t="s">
        <v>89</v>
      </c>
      <c r="D27" s="78" t="s">
        <v>215</v>
      </c>
    </row>
    <row r="28" spans="1:4" ht="31.5">
      <c r="A28" s="57" t="s">
        <v>101</v>
      </c>
      <c r="B28" s="80" t="s">
        <v>216</v>
      </c>
      <c r="C28" s="76" t="s">
        <v>89</v>
      </c>
      <c r="D28" s="81" t="s">
        <v>753</v>
      </c>
    </row>
    <row r="29" spans="1:4" ht="15.75">
      <c r="A29" s="57" t="s">
        <v>103</v>
      </c>
      <c r="B29" s="41" t="s">
        <v>217</v>
      </c>
      <c r="C29" s="82" t="s">
        <v>89</v>
      </c>
      <c r="D29" s="83">
        <v>42186</v>
      </c>
    </row>
    <row r="30" spans="1:4" ht="15.75">
      <c r="A30" s="57" t="s">
        <v>105</v>
      </c>
      <c r="B30" s="63" t="s">
        <v>218</v>
      </c>
      <c r="C30" s="100" t="s">
        <v>219</v>
      </c>
      <c r="D30" s="79">
        <v>5.654</v>
      </c>
    </row>
    <row r="31" spans="1:4" ht="31.5">
      <c r="A31" s="85">
        <v>11</v>
      </c>
      <c r="B31" s="80" t="s">
        <v>220</v>
      </c>
      <c r="C31" s="86" t="s">
        <v>89</v>
      </c>
      <c r="D31" s="81" t="s">
        <v>756</v>
      </c>
    </row>
    <row r="32" spans="1:4" ht="15.75">
      <c r="A32" s="87" t="s">
        <v>221</v>
      </c>
      <c r="B32" s="41" t="s">
        <v>222</v>
      </c>
      <c r="C32" s="76" t="s">
        <v>223</v>
      </c>
      <c r="D32" s="88">
        <v>0.03</v>
      </c>
    </row>
    <row r="33" spans="1:4" ht="32.25" thickBot="1">
      <c r="A33" s="58" t="s">
        <v>224</v>
      </c>
      <c r="B33" s="89" t="s">
        <v>225</v>
      </c>
      <c r="C33" s="90" t="s">
        <v>89</v>
      </c>
      <c r="D33" s="91" t="s">
        <v>226</v>
      </c>
    </row>
    <row r="35" ht="13.5" thickBot="1"/>
    <row r="36" spans="1:4" ht="16.5" thickBot="1">
      <c r="A36" s="92" t="s">
        <v>383</v>
      </c>
      <c r="B36" s="93" t="s">
        <v>85</v>
      </c>
      <c r="C36" s="93" t="s">
        <v>154</v>
      </c>
      <c r="D36" s="94" t="s">
        <v>87</v>
      </c>
    </row>
    <row r="37" spans="1:4" ht="16.5" thickBot="1">
      <c r="A37" s="95" t="s">
        <v>349</v>
      </c>
      <c r="B37" s="96" t="s">
        <v>88</v>
      </c>
      <c r="C37" s="97" t="s">
        <v>89</v>
      </c>
      <c r="D37" s="98"/>
    </row>
    <row r="38" spans="1:4" ht="15.75">
      <c r="A38" s="57" t="s">
        <v>350</v>
      </c>
      <c r="B38" s="41" t="s">
        <v>206</v>
      </c>
      <c r="C38" s="35" t="s">
        <v>89</v>
      </c>
      <c r="D38" s="99" t="s">
        <v>566</v>
      </c>
    </row>
    <row r="39" spans="1:4" ht="15.75">
      <c r="A39" s="57" t="s">
        <v>352</v>
      </c>
      <c r="B39" s="41" t="s">
        <v>208</v>
      </c>
      <c r="C39" s="76" t="s">
        <v>89</v>
      </c>
      <c r="D39" s="78" t="s">
        <v>209</v>
      </c>
    </row>
    <row r="40" spans="1:4" ht="15.75">
      <c r="A40" s="57" t="s">
        <v>353</v>
      </c>
      <c r="B40" s="41" t="s">
        <v>561</v>
      </c>
      <c r="C40" s="76" t="s">
        <v>89</v>
      </c>
      <c r="D40" s="78" t="s">
        <v>565</v>
      </c>
    </row>
    <row r="41" spans="1:4" ht="15.75">
      <c r="A41" s="57" t="s">
        <v>96</v>
      </c>
      <c r="B41" s="41" t="s">
        <v>210</v>
      </c>
      <c r="C41" s="63" t="s">
        <v>211</v>
      </c>
      <c r="D41" s="79">
        <v>18.44</v>
      </c>
    </row>
    <row r="42" spans="1:4" ht="15.75">
      <c r="A42" s="57" t="s">
        <v>97</v>
      </c>
      <c r="B42" s="41" t="s">
        <v>212</v>
      </c>
      <c r="C42" s="76" t="s">
        <v>89</v>
      </c>
      <c r="D42" s="78" t="s">
        <v>213</v>
      </c>
    </row>
    <row r="43" spans="1:4" ht="15.75">
      <c r="A43" s="57" t="s">
        <v>99</v>
      </c>
      <c r="B43" s="41" t="s">
        <v>214</v>
      </c>
      <c r="C43" s="76" t="s">
        <v>89</v>
      </c>
      <c r="D43" s="101" t="s">
        <v>215</v>
      </c>
    </row>
    <row r="44" spans="1:4" ht="31.5">
      <c r="A44" s="57" t="s">
        <v>101</v>
      </c>
      <c r="B44" s="80" t="s">
        <v>216</v>
      </c>
      <c r="C44" s="76" t="s">
        <v>89</v>
      </c>
      <c r="D44" s="81" t="s">
        <v>758</v>
      </c>
    </row>
    <row r="45" spans="1:4" ht="15.75">
      <c r="A45" s="57" t="s">
        <v>103</v>
      </c>
      <c r="B45" s="41" t="s">
        <v>217</v>
      </c>
      <c r="C45" s="82" t="s">
        <v>89</v>
      </c>
      <c r="D45" s="102">
        <v>42005</v>
      </c>
    </row>
    <row r="46" spans="1:4" ht="15.75">
      <c r="A46" s="57" t="s">
        <v>105</v>
      </c>
      <c r="B46" s="63" t="s">
        <v>218</v>
      </c>
      <c r="C46" s="100" t="s">
        <v>219</v>
      </c>
      <c r="D46" s="79">
        <v>9.029</v>
      </c>
    </row>
    <row r="47" spans="1:4" ht="32.25" thickBot="1">
      <c r="A47" s="103">
        <v>11</v>
      </c>
      <c r="B47" s="89" t="s">
        <v>227</v>
      </c>
      <c r="C47" s="104" t="s">
        <v>89</v>
      </c>
      <c r="D47" s="91" t="s">
        <v>756</v>
      </c>
    </row>
    <row r="49" ht="13.5" thickBot="1"/>
    <row r="50" spans="1:4" ht="16.5" thickBot="1">
      <c r="A50" s="92" t="s">
        <v>383</v>
      </c>
      <c r="B50" s="93" t="s">
        <v>85</v>
      </c>
      <c r="C50" s="93" t="s">
        <v>154</v>
      </c>
      <c r="D50" s="94" t="s">
        <v>87</v>
      </c>
    </row>
    <row r="51" spans="1:4" ht="16.5" thickBot="1">
      <c r="A51" s="95" t="s">
        <v>349</v>
      </c>
      <c r="B51" s="96" t="s">
        <v>88</v>
      </c>
      <c r="C51" s="97" t="s">
        <v>89</v>
      </c>
      <c r="D51" s="98"/>
    </row>
    <row r="52" spans="1:4" ht="15.75">
      <c r="A52" s="57" t="s">
        <v>350</v>
      </c>
      <c r="B52" s="41" t="s">
        <v>206</v>
      </c>
      <c r="C52" s="35" t="s">
        <v>89</v>
      </c>
      <c r="D52" s="99" t="s">
        <v>566</v>
      </c>
    </row>
    <row r="53" spans="1:4" ht="15.75">
      <c r="A53" s="57" t="s">
        <v>352</v>
      </c>
      <c r="B53" s="41" t="s">
        <v>208</v>
      </c>
      <c r="C53" s="76" t="s">
        <v>89</v>
      </c>
      <c r="D53" s="78" t="s">
        <v>209</v>
      </c>
    </row>
    <row r="54" spans="1:4" ht="15.75">
      <c r="A54" s="57" t="s">
        <v>353</v>
      </c>
      <c r="B54" s="41" t="s">
        <v>561</v>
      </c>
      <c r="C54" s="76" t="s">
        <v>89</v>
      </c>
      <c r="D54" s="78" t="s">
        <v>565</v>
      </c>
    </row>
    <row r="55" spans="1:4" ht="15.75">
      <c r="A55" s="57" t="s">
        <v>96</v>
      </c>
      <c r="B55" s="41" t="s">
        <v>210</v>
      </c>
      <c r="C55" s="63" t="s">
        <v>211</v>
      </c>
      <c r="D55" s="79">
        <v>21.18</v>
      </c>
    </row>
    <row r="56" spans="1:4" ht="15.75">
      <c r="A56" s="57" t="s">
        <v>97</v>
      </c>
      <c r="B56" s="41" t="s">
        <v>212</v>
      </c>
      <c r="C56" s="76" t="s">
        <v>89</v>
      </c>
      <c r="D56" s="78" t="s">
        <v>213</v>
      </c>
    </row>
    <row r="57" spans="1:4" ht="15.75">
      <c r="A57" s="57" t="s">
        <v>99</v>
      </c>
      <c r="B57" s="41" t="s">
        <v>214</v>
      </c>
      <c r="C57" s="76" t="s">
        <v>89</v>
      </c>
      <c r="D57" s="101" t="s">
        <v>215</v>
      </c>
    </row>
    <row r="58" spans="1:4" ht="31.5">
      <c r="A58" s="57" t="s">
        <v>101</v>
      </c>
      <c r="B58" s="80" t="s">
        <v>216</v>
      </c>
      <c r="C58" s="76" t="s">
        <v>89</v>
      </c>
      <c r="D58" s="81" t="s">
        <v>758</v>
      </c>
    </row>
    <row r="59" spans="1:4" ht="15.75">
      <c r="A59" s="57" t="s">
        <v>103</v>
      </c>
      <c r="B59" s="41" t="s">
        <v>217</v>
      </c>
      <c r="C59" s="82" t="s">
        <v>89</v>
      </c>
      <c r="D59" s="102">
        <v>42186</v>
      </c>
    </row>
    <row r="60" spans="1:4" ht="15.75">
      <c r="A60" s="57" t="s">
        <v>105</v>
      </c>
      <c r="B60" s="63" t="s">
        <v>218</v>
      </c>
      <c r="C60" s="100" t="s">
        <v>219</v>
      </c>
      <c r="D60" s="79">
        <v>9.85</v>
      </c>
    </row>
    <row r="61" spans="1:4" ht="32.25" thickBot="1">
      <c r="A61" s="103">
        <v>11</v>
      </c>
      <c r="B61" s="89" t="s">
        <v>227</v>
      </c>
      <c r="C61" s="104" t="s">
        <v>89</v>
      </c>
      <c r="D61" s="91" t="s">
        <v>756</v>
      </c>
    </row>
    <row r="63" ht="13.5" thickBot="1"/>
    <row r="64" spans="1:4" ht="16.5" thickBot="1">
      <c r="A64" s="92" t="s">
        <v>383</v>
      </c>
      <c r="B64" s="93" t="s">
        <v>85</v>
      </c>
      <c r="C64" s="93" t="s">
        <v>154</v>
      </c>
      <c r="D64" s="94" t="s">
        <v>87</v>
      </c>
    </row>
    <row r="65" spans="1:4" ht="15.75">
      <c r="A65" s="95" t="s">
        <v>349</v>
      </c>
      <c r="B65" s="96" t="s">
        <v>88</v>
      </c>
      <c r="C65" s="97" t="s">
        <v>89</v>
      </c>
      <c r="D65" s="105"/>
    </row>
    <row r="66" spans="1:4" ht="15.75">
      <c r="A66" s="57" t="s">
        <v>350</v>
      </c>
      <c r="B66" s="41" t="s">
        <v>206</v>
      </c>
      <c r="C66" s="76" t="s">
        <v>89</v>
      </c>
      <c r="D66" s="106" t="s">
        <v>760</v>
      </c>
    </row>
    <row r="67" spans="1:4" ht="15.75">
      <c r="A67" s="57" t="s">
        <v>352</v>
      </c>
      <c r="B67" s="41" t="s">
        <v>208</v>
      </c>
      <c r="C67" s="76" t="s">
        <v>89</v>
      </c>
      <c r="D67" s="78" t="s">
        <v>209</v>
      </c>
    </row>
    <row r="68" spans="1:4" ht="15.75">
      <c r="A68" s="57" t="s">
        <v>353</v>
      </c>
      <c r="B68" s="41" t="s">
        <v>561</v>
      </c>
      <c r="C68" s="76" t="s">
        <v>89</v>
      </c>
      <c r="D68" s="78" t="s">
        <v>744</v>
      </c>
    </row>
    <row r="69" spans="1:4" ht="15.75">
      <c r="A69" s="57" t="s">
        <v>96</v>
      </c>
      <c r="B69" s="41" t="s">
        <v>210</v>
      </c>
      <c r="C69" s="63" t="s">
        <v>211</v>
      </c>
      <c r="D69" s="79">
        <v>1530.46</v>
      </c>
    </row>
    <row r="70" spans="1:4" ht="15.75">
      <c r="A70" s="57" t="s">
        <v>97</v>
      </c>
      <c r="B70" s="41" t="s">
        <v>212</v>
      </c>
      <c r="C70" s="76" t="s">
        <v>89</v>
      </c>
      <c r="D70" s="78" t="s">
        <v>228</v>
      </c>
    </row>
    <row r="71" spans="1:4" ht="15.75">
      <c r="A71" s="57" t="s">
        <v>99</v>
      </c>
      <c r="B71" s="41" t="s">
        <v>214</v>
      </c>
      <c r="C71" s="76" t="s">
        <v>89</v>
      </c>
      <c r="D71" s="101" t="s">
        <v>229</v>
      </c>
    </row>
    <row r="72" spans="1:4" ht="31.5">
      <c r="A72" s="57" t="s">
        <v>101</v>
      </c>
      <c r="B72" s="80" t="s">
        <v>216</v>
      </c>
      <c r="C72" s="76" t="s">
        <v>89</v>
      </c>
      <c r="D72" s="81" t="s">
        <v>763</v>
      </c>
    </row>
    <row r="73" spans="1:4" ht="15.75">
      <c r="A73" s="57" t="s">
        <v>103</v>
      </c>
      <c r="B73" s="41" t="s">
        <v>217</v>
      </c>
      <c r="C73" s="82" t="s">
        <v>89</v>
      </c>
      <c r="D73" s="102">
        <v>42005</v>
      </c>
    </row>
    <row r="74" spans="1:4" ht="15.75">
      <c r="A74" s="57" t="s">
        <v>105</v>
      </c>
      <c r="B74" s="63" t="s">
        <v>766</v>
      </c>
      <c r="C74" s="84" t="s">
        <v>230</v>
      </c>
      <c r="D74" s="107">
        <v>0.03553</v>
      </c>
    </row>
    <row r="75" spans="1:4" ht="15.75">
      <c r="A75" s="57" t="s">
        <v>231</v>
      </c>
      <c r="B75" s="63" t="s">
        <v>768</v>
      </c>
      <c r="C75" s="84" t="s">
        <v>230</v>
      </c>
      <c r="D75" s="108">
        <v>0.03113</v>
      </c>
    </row>
    <row r="76" spans="1:4" ht="15.75">
      <c r="A76" s="57" t="s">
        <v>232</v>
      </c>
      <c r="B76" s="63" t="s">
        <v>769</v>
      </c>
      <c r="C76" s="84" t="s">
        <v>230</v>
      </c>
      <c r="D76" s="108">
        <v>0.02673</v>
      </c>
    </row>
    <row r="77" spans="1:4" ht="31.5">
      <c r="A77" s="85">
        <v>11</v>
      </c>
      <c r="B77" s="80" t="s">
        <v>227</v>
      </c>
      <c r="C77" s="86" t="s">
        <v>89</v>
      </c>
      <c r="D77" s="109" t="s">
        <v>764</v>
      </c>
    </row>
    <row r="78" spans="1:4" ht="15.75">
      <c r="A78" s="57" t="s">
        <v>233</v>
      </c>
      <c r="B78" s="63" t="s">
        <v>770</v>
      </c>
      <c r="C78" s="84" t="s">
        <v>230</v>
      </c>
      <c r="D78" s="110">
        <v>0.02794</v>
      </c>
    </row>
    <row r="79" spans="1:4" ht="32.25" thickBot="1">
      <c r="A79" s="103" t="s">
        <v>234</v>
      </c>
      <c r="B79" s="89" t="s">
        <v>227</v>
      </c>
      <c r="C79" s="104" t="s">
        <v>89</v>
      </c>
      <c r="D79" s="111" t="s">
        <v>756</v>
      </c>
    </row>
    <row r="81" ht="13.5" thickBot="1"/>
    <row r="82" spans="1:4" ht="16.5" thickBot="1">
      <c r="A82" s="92" t="s">
        <v>383</v>
      </c>
      <c r="B82" s="93" t="s">
        <v>85</v>
      </c>
      <c r="C82" s="93" t="s">
        <v>154</v>
      </c>
      <c r="D82" s="94" t="s">
        <v>87</v>
      </c>
    </row>
    <row r="83" spans="1:4" ht="15.75">
      <c r="A83" s="95" t="s">
        <v>349</v>
      </c>
      <c r="B83" s="96" t="s">
        <v>88</v>
      </c>
      <c r="C83" s="97" t="s">
        <v>89</v>
      </c>
      <c r="D83" s="105"/>
    </row>
    <row r="84" spans="1:4" ht="15.75">
      <c r="A84" s="57" t="s">
        <v>350</v>
      </c>
      <c r="B84" s="41" t="s">
        <v>206</v>
      </c>
      <c r="C84" s="76" t="s">
        <v>89</v>
      </c>
      <c r="D84" s="106" t="s">
        <v>760</v>
      </c>
    </row>
    <row r="85" spans="1:4" ht="15.75">
      <c r="A85" s="57" t="s">
        <v>352</v>
      </c>
      <c r="B85" s="41" t="s">
        <v>208</v>
      </c>
      <c r="C85" s="76" t="s">
        <v>89</v>
      </c>
      <c r="D85" s="78" t="s">
        <v>209</v>
      </c>
    </row>
    <row r="86" spans="1:4" ht="15.75">
      <c r="A86" s="57" t="s">
        <v>353</v>
      </c>
      <c r="B86" s="41" t="s">
        <v>561</v>
      </c>
      <c r="C86" s="76" t="s">
        <v>89</v>
      </c>
      <c r="D86" s="78" t="s">
        <v>744</v>
      </c>
    </row>
    <row r="87" spans="1:4" ht="15.75">
      <c r="A87" s="57" t="s">
        <v>96</v>
      </c>
      <c r="B87" s="41" t="s">
        <v>210</v>
      </c>
      <c r="C87" s="63" t="s">
        <v>211</v>
      </c>
      <c r="D87" s="79">
        <v>1681.5</v>
      </c>
    </row>
    <row r="88" spans="1:4" ht="15.75">
      <c r="A88" s="57" t="s">
        <v>97</v>
      </c>
      <c r="B88" s="41" t="s">
        <v>212</v>
      </c>
      <c r="C88" s="76" t="s">
        <v>89</v>
      </c>
      <c r="D88" s="78" t="s">
        <v>228</v>
      </c>
    </row>
    <row r="89" spans="1:4" ht="15.75">
      <c r="A89" s="57" t="s">
        <v>99</v>
      </c>
      <c r="B89" s="41" t="s">
        <v>214</v>
      </c>
      <c r="C89" s="76" t="s">
        <v>89</v>
      </c>
      <c r="D89" s="101" t="s">
        <v>229</v>
      </c>
    </row>
    <row r="90" spans="1:4" ht="31.5">
      <c r="A90" s="57" t="s">
        <v>101</v>
      </c>
      <c r="B90" s="80" t="s">
        <v>216</v>
      </c>
      <c r="C90" s="76" t="s">
        <v>89</v>
      </c>
      <c r="D90" s="81" t="s">
        <v>763</v>
      </c>
    </row>
    <row r="91" spans="1:4" ht="15.75">
      <c r="A91" s="57" t="s">
        <v>103</v>
      </c>
      <c r="B91" s="41" t="s">
        <v>217</v>
      </c>
      <c r="C91" s="82" t="s">
        <v>89</v>
      </c>
      <c r="D91" s="102">
        <v>42186</v>
      </c>
    </row>
    <row r="92" spans="1:4" ht="15.75">
      <c r="A92" s="57" t="s">
        <v>105</v>
      </c>
      <c r="B92" s="63" t="s">
        <v>766</v>
      </c>
      <c r="C92" s="84" t="s">
        <v>230</v>
      </c>
      <c r="D92" s="107">
        <v>0.03876</v>
      </c>
    </row>
    <row r="93" spans="1:4" ht="15.75">
      <c r="A93" s="57" t="s">
        <v>231</v>
      </c>
      <c r="B93" s="63" t="s">
        <v>768</v>
      </c>
      <c r="C93" s="84" t="s">
        <v>230</v>
      </c>
      <c r="D93" s="108">
        <v>0.03396</v>
      </c>
    </row>
    <row r="94" spans="1:4" ht="15.75">
      <c r="A94" s="57" t="s">
        <v>232</v>
      </c>
      <c r="B94" s="63" t="s">
        <v>769</v>
      </c>
      <c r="C94" s="84" t="s">
        <v>230</v>
      </c>
      <c r="D94" s="108">
        <v>0.02916</v>
      </c>
    </row>
    <row r="95" spans="1:4" ht="31.5">
      <c r="A95" s="85">
        <v>11</v>
      </c>
      <c r="B95" s="80" t="s">
        <v>227</v>
      </c>
      <c r="C95" s="86" t="s">
        <v>89</v>
      </c>
      <c r="D95" s="109" t="s">
        <v>764</v>
      </c>
    </row>
    <row r="96" spans="1:4" ht="15.75">
      <c r="A96" s="57" t="s">
        <v>233</v>
      </c>
      <c r="B96" s="63" t="s">
        <v>770</v>
      </c>
      <c r="C96" s="84" t="s">
        <v>230</v>
      </c>
      <c r="D96" s="110">
        <v>0.03048</v>
      </c>
    </row>
    <row r="97" spans="1:4" ht="32.25" thickBot="1">
      <c r="A97" s="103" t="s">
        <v>234</v>
      </c>
      <c r="B97" s="89" t="s">
        <v>227</v>
      </c>
      <c r="C97" s="104" t="s">
        <v>89</v>
      </c>
      <c r="D97" s="111" t="s">
        <v>756</v>
      </c>
    </row>
    <row r="99" ht="13.5" thickBot="1"/>
    <row r="100" spans="1:4" ht="16.5" thickBot="1">
      <c r="A100" s="92" t="s">
        <v>383</v>
      </c>
      <c r="B100" s="93" t="s">
        <v>85</v>
      </c>
      <c r="C100" s="93" t="s">
        <v>154</v>
      </c>
      <c r="D100" s="94" t="s">
        <v>87</v>
      </c>
    </row>
    <row r="101" spans="1:4" ht="15.75">
      <c r="A101" s="95" t="s">
        <v>349</v>
      </c>
      <c r="B101" s="96" t="s">
        <v>88</v>
      </c>
      <c r="C101" s="97" t="s">
        <v>89</v>
      </c>
      <c r="D101" s="105"/>
    </row>
    <row r="102" spans="1:4" ht="15.75">
      <c r="A102" s="57" t="s">
        <v>350</v>
      </c>
      <c r="B102" s="41" t="s">
        <v>206</v>
      </c>
      <c r="C102" s="76" t="s">
        <v>89</v>
      </c>
      <c r="D102" s="106" t="s">
        <v>235</v>
      </c>
    </row>
    <row r="103" spans="1:4" ht="15.75">
      <c r="A103" s="57" t="s">
        <v>352</v>
      </c>
      <c r="B103" s="41" t="s">
        <v>208</v>
      </c>
      <c r="C103" s="76" t="s">
        <v>89</v>
      </c>
      <c r="D103" s="78" t="s">
        <v>209</v>
      </c>
    </row>
    <row r="104" spans="1:4" ht="15.75">
      <c r="A104" s="57" t="s">
        <v>353</v>
      </c>
      <c r="B104" s="41" t="s">
        <v>561</v>
      </c>
      <c r="C104" s="76" t="s">
        <v>89</v>
      </c>
      <c r="D104" s="78" t="s">
        <v>744</v>
      </c>
    </row>
    <row r="105" spans="1:4" ht="15.75">
      <c r="A105" s="57" t="s">
        <v>96</v>
      </c>
      <c r="B105" s="41" t="s">
        <v>210</v>
      </c>
      <c r="C105" s="63" t="s">
        <v>211</v>
      </c>
      <c r="D105" s="79">
        <v>1530.46</v>
      </c>
    </row>
    <row r="106" spans="1:4" ht="15.75">
      <c r="A106" s="57" t="s">
        <v>97</v>
      </c>
      <c r="B106" s="41" t="s">
        <v>212</v>
      </c>
      <c r="C106" s="76" t="s">
        <v>89</v>
      </c>
      <c r="D106" s="78" t="s">
        <v>228</v>
      </c>
    </row>
    <row r="107" spans="1:4" ht="15.75">
      <c r="A107" s="57" t="s">
        <v>99</v>
      </c>
      <c r="B107" s="41" t="s">
        <v>214</v>
      </c>
      <c r="C107" s="76" t="s">
        <v>89</v>
      </c>
      <c r="D107" s="101" t="s">
        <v>229</v>
      </c>
    </row>
    <row r="108" spans="1:4" ht="31.5">
      <c r="A108" s="57" t="s">
        <v>101</v>
      </c>
      <c r="B108" s="80" t="s">
        <v>216</v>
      </c>
      <c r="C108" s="76" t="s">
        <v>89</v>
      </c>
      <c r="D108" s="81" t="s">
        <v>765</v>
      </c>
    </row>
    <row r="109" spans="1:4" ht="15.75">
      <c r="A109" s="57" t="s">
        <v>103</v>
      </c>
      <c r="B109" s="41" t="s">
        <v>217</v>
      </c>
      <c r="C109" s="82" t="s">
        <v>89</v>
      </c>
      <c r="D109" s="102">
        <v>42005</v>
      </c>
    </row>
    <row r="110" spans="1:4" ht="15.75">
      <c r="A110" s="57" t="s">
        <v>105</v>
      </c>
      <c r="B110" s="63" t="s">
        <v>236</v>
      </c>
      <c r="C110" s="112" t="s">
        <v>237</v>
      </c>
      <c r="D110" s="107">
        <v>3.846</v>
      </c>
    </row>
    <row r="111" spans="1:4" ht="32.25" thickBot="1">
      <c r="A111" s="103">
        <v>11</v>
      </c>
      <c r="B111" s="89" t="s">
        <v>227</v>
      </c>
      <c r="C111" s="104" t="s">
        <v>89</v>
      </c>
      <c r="D111" s="91" t="s">
        <v>238</v>
      </c>
    </row>
    <row r="113" ht="13.5" thickBot="1"/>
    <row r="114" spans="1:4" ht="16.5" thickBot="1">
      <c r="A114" s="92" t="s">
        <v>383</v>
      </c>
      <c r="B114" s="93" t="s">
        <v>85</v>
      </c>
      <c r="C114" s="93" t="s">
        <v>154</v>
      </c>
      <c r="D114" s="94" t="s">
        <v>87</v>
      </c>
    </row>
    <row r="115" spans="1:4" ht="15.75">
      <c r="A115" s="95" t="s">
        <v>349</v>
      </c>
      <c r="B115" s="96" t="s">
        <v>88</v>
      </c>
      <c r="C115" s="97" t="s">
        <v>89</v>
      </c>
      <c r="D115" s="105"/>
    </row>
    <row r="116" spans="1:4" ht="15.75">
      <c r="A116" s="57" t="s">
        <v>350</v>
      </c>
      <c r="B116" s="41" t="s">
        <v>206</v>
      </c>
      <c r="C116" s="76" t="s">
        <v>89</v>
      </c>
      <c r="D116" s="106" t="s">
        <v>235</v>
      </c>
    </row>
    <row r="117" spans="1:4" ht="15.75">
      <c r="A117" s="57" t="s">
        <v>352</v>
      </c>
      <c r="B117" s="41" t="s">
        <v>208</v>
      </c>
      <c r="C117" s="76" t="s">
        <v>89</v>
      </c>
      <c r="D117" s="78" t="s">
        <v>209</v>
      </c>
    </row>
    <row r="118" spans="1:4" ht="15.75">
      <c r="A118" s="57" t="s">
        <v>353</v>
      </c>
      <c r="B118" s="41" t="s">
        <v>561</v>
      </c>
      <c r="C118" s="76" t="s">
        <v>89</v>
      </c>
      <c r="D118" s="78" t="s">
        <v>744</v>
      </c>
    </row>
    <row r="119" spans="1:4" ht="15.75">
      <c r="A119" s="57" t="s">
        <v>96</v>
      </c>
      <c r="B119" s="41" t="s">
        <v>210</v>
      </c>
      <c r="C119" s="63" t="s">
        <v>211</v>
      </c>
      <c r="D119" s="79">
        <v>1681.5</v>
      </c>
    </row>
    <row r="120" spans="1:4" ht="15.75">
      <c r="A120" s="57" t="s">
        <v>97</v>
      </c>
      <c r="B120" s="41" t="s">
        <v>212</v>
      </c>
      <c r="C120" s="76" t="s">
        <v>89</v>
      </c>
      <c r="D120" s="78" t="s">
        <v>228</v>
      </c>
    </row>
    <row r="121" spans="1:4" ht="15.75">
      <c r="A121" s="57" t="s">
        <v>99</v>
      </c>
      <c r="B121" s="41" t="s">
        <v>214</v>
      </c>
      <c r="C121" s="76" t="s">
        <v>89</v>
      </c>
      <c r="D121" s="101" t="s">
        <v>229</v>
      </c>
    </row>
    <row r="122" spans="1:4" ht="31.5">
      <c r="A122" s="57" t="s">
        <v>101</v>
      </c>
      <c r="B122" s="80" t="s">
        <v>216</v>
      </c>
      <c r="C122" s="76" t="s">
        <v>89</v>
      </c>
      <c r="D122" s="81" t="s">
        <v>765</v>
      </c>
    </row>
    <row r="123" spans="1:4" ht="15.75">
      <c r="A123" s="57" t="s">
        <v>103</v>
      </c>
      <c r="B123" s="41" t="s">
        <v>217</v>
      </c>
      <c r="C123" s="82" t="s">
        <v>89</v>
      </c>
      <c r="D123" s="102">
        <v>42186</v>
      </c>
    </row>
    <row r="124" spans="1:4" ht="15.75">
      <c r="A124" s="57" t="s">
        <v>105</v>
      </c>
      <c r="B124" s="63" t="s">
        <v>236</v>
      </c>
      <c r="C124" s="112" t="s">
        <v>237</v>
      </c>
      <c r="D124" s="107">
        <v>4.195</v>
      </c>
    </row>
    <row r="125" spans="1:4" ht="32.25" thickBot="1">
      <c r="A125" s="103">
        <v>11</v>
      </c>
      <c r="B125" s="89" t="s">
        <v>227</v>
      </c>
      <c r="C125" s="104" t="s">
        <v>89</v>
      </c>
      <c r="D125" s="91" t="s">
        <v>238</v>
      </c>
    </row>
    <row r="127" ht="13.5" thickBot="1"/>
    <row r="128" spans="1:4" ht="16.5" thickBot="1">
      <c r="A128" s="92" t="s">
        <v>383</v>
      </c>
      <c r="B128" s="93" t="s">
        <v>85</v>
      </c>
      <c r="C128" s="93" t="s">
        <v>154</v>
      </c>
      <c r="D128" s="94" t="s">
        <v>87</v>
      </c>
    </row>
    <row r="129" spans="1:4" ht="15.75">
      <c r="A129" s="95" t="s">
        <v>349</v>
      </c>
      <c r="B129" s="96" t="s">
        <v>88</v>
      </c>
      <c r="C129" s="97" t="s">
        <v>89</v>
      </c>
      <c r="D129" s="98"/>
    </row>
    <row r="130" spans="1:4" ht="15.75">
      <c r="A130" s="57" t="s">
        <v>350</v>
      </c>
      <c r="B130" s="41" t="s">
        <v>206</v>
      </c>
      <c r="C130" s="35" t="s">
        <v>89</v>
      </c>
      <c r="D130" s="106" t="s">
        <v>779</v>
      </c>
    </row>
    <row r="131" spans="1:4" ht="25.5">
      <c r="A131" s="57" t="s">
        <v>352</v>
      </c>
      <c r="B131" s="41" t="s">
        <v>208</v>
      </c>
      <c r="C131" s="35" t="s">
        <v>89</v>
      </c>
      <c r="D131" s="113" t="s">
        <v>239</v>
      </c>
    </row>
    <row r="132" spans="1:4" ht="15.75">
      <c r="A132" s="57" t="s">
        <v>353</v>
      </c>
      <c r="B132" s="41" t="s">
        <v>561</v>
      </c>
      <c r="C132" s="35" t="s">
        <v>89</v>
      </c>
      <c r="D132" s="78" t="s">
        <v>745</v>
      </c>
    </row>
    <row r="133" spans="1:4" ht="25.5">
      <c r="A133" s="57" t="s">
        <v>96</v>
      </c>
      <c r="B133" s="80" t="s">
        <v>240</v>
      </c>
      <c r="C133" s="41" t="s">
        <v>211</v>
      </c>
      <c r="D133" s="79">
        <v>2.8</v>
      </c>
    </row>
    <row r="134" spans="1:4" ht="15.75">
      <c r="A134" s="57" t="s">
        <v>241</v>
      </c>
      <c r="B134" s="80" t="s">
        <v>242</v>
      </c>
      <c r="C134" s="41" t="s">
        <v>211</v>
      </c>
      <c r="D134" s="79">
        <v>3.5</v>
      </c>
    </row>
    <row r="135" spans="1:4" ht="15.75">
      <c r="A135" s="57" t="s">
        <v>97</v>
      </c>
      <c r="B135" s="41" t="s">
        <v>212</v>
      </c>
      <c r="C135" s="35" t="s">
        <v>89</v>
      </c>
      <c r="D135" s="78" t="s">
        <v>243</v>
      </c>
    </row>
    <row r="136" spans="1:4" ht="15.75">
      <c r="A136" s="57" t="s">
        <v>99</v>
      </c>
      <c r="B136" s="41" t="s">
        <v>214</v>
      </c>
      <c r="C136" s="35" t="s">
        <v>89</v>
      </c>
      <c r="D136" s="78" t="s">
        <v>244</v>
      </c>
    </row>
    <row r="137" spans="1:4" ht="31.5">
      <c r="A137" s="57" t="s">
        <v>101</v>
      </c>
      <c r="B137" s="80" t="s">
        <v>216</v>
      </c>
      <c r="C137" s="35" t="s">
        <v>89</v>
      </c>
      <c r="D137" s="81" t="s">
        <v>245</v>
      </c>
    </row>
    <row r="138" spans="1:4" ht="15.75">
      <c r="A138" s="57" t="s">
        <v>103</v>
      </c>
      <c r="B138" s="41" t="s">
        <v>217</v>
      </c>
      <c r="C138" s="35" t="s">
        <v>89</v>
      </c>
      <c r="D138" s="83">
        <v>42005</v>
      </c>
    </row>
    <row r="139" spans="1:4" ht="25.5">
      <c r="A139" s="114">
        <v>10</v>
      </c>
      <c r="B139" s="80" t="s">
        <v>246</v>
      </c>
      <c r="C139" s="35" t="s">
        <v>247</v>
      </c>
      <c r="D139" s="110">
        <v>2.5</v>
      </c>
    </row>
    <row r="140" spans="1:4" ht="32.25" customHeight="1">
      <c r="A140" s="114" t="s">
        <v>248</v>
      </c>
      <c r="B140" s="80" t="s">
        <v>249</v>
      </c>
      <c r="C140" s="35" t="s">
        <v>247</v>
      </c>
      <c r="D140" s="110">
        <v>4.5</v>
      </c>
    </row>
    <row r="141" spans="1:4" ht="28.5" customHeight="1">
      <c r="A141" s="85" t="s">
        <v>250</v>
      </c>
      <c r="B141" s="80" t="s">
        <v>227</v>
      </c>
      <c r="C141" s="35"/>
      <c r="D141" s="81" t="s">
        <v>251</v>
      </c>
    </row>
    <row r="142" spans="1:4" ht="28.5" customHeight="1" thickBot="1">
      <c r="A142" s="103" t="s">
        <v>252</v>
      </c>
      <c r="B142" s="89" t="s">
        <v>227</v>
      </c>
      <c r="C142" s="115"/>
      <c r="D142" s="91" t="s">
        <v>253</v>
      </c>
    </row>
    <row r="144" ht="13.5" thickBot="1"/>
    <row r="145" spans="1:4" ht="16.5" thickBot="1">
      <c r="A145" s="92" t="s">
        <v>383</v>
      </c>
      <c r="B145" s="93" t="s">
        <v>85</v>
      </c>
      <c r="C145" s="93" t="s">
        <v>154</v>
      </c>
      <c r="D145" s="94" t="s">
        <v>87</v>
      </c>
    </row>
    <row r="146" spans="1:4" ht="15.75">
      <c r="A146" s="54" t="s">
        <v>349</v>
      </c>
      <c r="B146" s="55" t="s">
        <v>88</v>
      </c>
      <c r="C146" s="116" t="s">
        <v>89</v>
      </c>
      <c r="D146" s="117"/>
    </row>
    <row r="147" spans="1:4" ht="15.75">
      <c r="A147" s="57" t="s">
        <v>350</v>
      </c>
      <c r="B147" s="41" t="s">
        <v>206</v>
      </c>
      <c r="C147" s="76" t="s">
        <v>89</v>
      </c>
      <c r="D147" s="106" t="s">
        <v>779</v>
      </c>
    </row>
    <row r="148" spans="1:4" ht="25.5">
      <c r="A148" s="57" t="s">
        <v>352</v>
      </c>
      <c r="B148" s="41" t="s">
        <v>208</v>
      </c>
      <c r="C148" s="76" t="s">
        <v>89</v>
      </c>
      <c r="D148" s="113" t="s">
        <v>239</v>
      </c>
    </row>
    <row r="149" spans="1:4" ht="15.75">
      <c r="A149" s="57" t="s">
        <v>353</v>
      </c>
      <c r="B149" s="41" t="s">
        <v>561</v>
      </c>
      <c r="C149" s="76" t="s">
        <v>89</v>
      </c>
      <c r="D149" s="78" t="s">
        <v>745</v>
      </c>
    </row>
    <row r="150" spans="1:4" ht="25.5">
      <c r="A150" s="57" t="s">
        <v>96</v>
      </c>
      <c r="B150" s="80" t="s">
        <v>240</v>
      </c>
      <c r="C150" s="63" t="s">
        <v>211</v>
      </c>
      <c r="D150" s="79">
        <v>3.06</v>
      </c>
    </row>
    <row r="151" spans="1:4" ht="15.75">
      <c r="A151" s="57" t="s">
        <v>241</v>
      </c>
      <c r="B151" s="80" t="s">
        <v>242</v>
      </c>
      <c r="C151" s="63" t="s">
        <v>211</v>
      </c>
      <c r="D151" s="79">
        <v>3.83</v>
      </c>
    </row>
    <row r="152" spans="1:4" ht="15.75">
      <c r="A152" s="57" t="s">
        <v>97</v>
      </c>
      <c r="B152" s="41" t="s">
        <v>212</v>
      </c>
      <c r="C152" s="76" t="s">
        <v>89</v>
      </c>
      <c r="D152" s="78" t="s">
        <v>243</v>
      </c>
    </row>
    <row r="153" spans="1:4" ht="15.75">
      <c r="A153" s="57" t="s">
        <v>99</v>
      </c>
      <c r="B153" s="41" t="s">
        <v>214</v>
      </c>
      <c r="C153" s="76" t="s">
        <v>89</v>
      </c>
      <c r="D153" s="101" t="s">
        <v>244</v>
      </c>
    </row>
    <row r="154" spans="1:4" ht="31.5">
      <c r="A154" s="57" t="s">
        <v>101</v>
      </c>
      <c r="B154" s="80" t="s">
        <v>216</v>
      </c>
      <c r="C154" s="76" t="s">
        <v>89</v>
      </c>
      <c r="D154" s="81" t="s">
        <v>245</v>
      </c>
    </row>
    <row r="155" spans="1:4" ht="15.75">
      <c r="A155" s="57" t="s">
        <v>103</v>
      </c>
      <c r="B155" s="41" t="s">
        <v>217</v>
      </c>
      <c r="C155" s="82" t="s">
        <v>89</v>
      </c>
      <c r="D155" s="118">
        <v>42186</v>
      </c>
    </row>
    <row r="156" spans="1:4" ht="25.5">
      <c r="A156" s="114">
        <v>10</v>
      </c>
      <c r="B156" s="80" t="s">
        <v>246</v>
      </c>
      <c r="C156" s="35" t="s">
        <v>247</v>
      </c>
      <c r="D156" s="110">
        <v>2.5</v>
      </c>
    </row>
    <row r="157" spans="1:4" ht="32.25" customHeight="1">
      <c r="A157" s="114" t="s">
        <v>248</v>
      </c>
      <c r="B157" s="80" t="s">
        <v>249</v>
      </c>
      <c r="C157" s="35" t="s">
        <v>247</v>
      </c>
      <c r="D157" s="110">
        <v>4.5</v>
      </c>
    </row>
    <row r="158" spans="1:4" ht="28.5" customHeight="1">
      <c r="A158" s="85">
        <v>11</v>
      </c>
      <c r="B158" s="80" t="s">
        <v>227</v>
      </c>
      <c r="C158" s="35"/>
      <c r="D158" s="81" t="s">
        <v>251</v>
      </c>
    </row>
    <row r="159" spans="1:4" s="119" customFormat="1" ht="32.25" thickBot="1">
      <c r="A159" s="103" t="s">
        <v>252</v>
      </c>
      <c r="B159" s="89" t="s">
        <v>227</v>
      </c>
      <c r="C159" s="115"/>
      <c r="D159" s="91" t="s">
        <v>253</v>
      </c>
    </row>
    <row r="160" s="119" customFormat="1" ht="12.75"/>
    <row r="161" s="119" customFormat="1" ht="12.75"/>
    <row r="162" s="119" customFormat="1" ht="12.75"/>
    <row r="163" s="119" customFormat="1" ht="12.75"/>
    <row r="164" s="119" customFormat="1" ht="12.75"/>
    <row r="165" s="119" customFormat="1" ht="12.75"/>
    <row r="166" s="119" customFormat="1" ht="12.75"/>
    <row r="167" s="119" customFormat="1" ht="12.75"/>
    <row r="168" s="119" customFormat="1" ht="12.75"/>
    <row r="169" s="119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204</v>
      </c>
      <c r="B1" s="4"/>
      <c r="C1" s="4"/>
      <c r="D1" s="4"/>
    </row>
    <row r="2" spans="1:4" ht="14.25">
      <c r="A2" s="70" t="s">
        <v>205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4" t="s">
        <v>448</v>
      </c>
    </row>
    <row r="5" ht="13.5" thickBot="1"/>
    <row r="6" spans="1:4" ht="16.5" thickBot="1">
      <c r="A6" s="92" t="s">
        <v>383</v>
      </c>
      <c r="B6" s="93" t="s">
        <v>85</v>
      </c>
      <c r="C6" s="93" t="s">
        <v>154</v>
      </c>
      <c r="D6" s="94" t="s">
        <v>87</v>
      </c>
    </row>
    <row r="7" spans="1:4" ht="16.5" thickBot="1">
      <c r="A7" s="95" t="s">
        <v>349</v>
      </c>
      <c r="B7" s="96" t="s">
        <v>88</v>
      </c>
      <c r="C7" s="97" t="s">
        <v>89</v>
      </c>
      <c r="D7" s="98"/>
    </row>
    <row r="8" spans="1:4" ht="19.5">
      <c r="A8" s="57" t="s">
        <v>350</v>
      </c>
      <c r="B8" s="41" t="s">
        <v>206</v>
      </c>
      <c r="C8" s="35" t="s">
        <v>89</v>
      </c>
      <c r="D8" s="205" t="s">
        <v>449</v>
      </c>
    </row>
    <row r="9" spans="1:4" ht="15.75">
      <c r="A9" s="57" t="s">
        <v>352</v>
      </c>
      <c r="B9" s="41" t="s">
        <v>208</v>
      </c>
      <c r="C9" s="76" t="s">
        <v>89</v>
      </c>
      <c r="D9" s="78" t="s">
        <v>209</v>
      </c>
    </row>
    <row r="10" spans="1:4" ht="15.75">
      <c r="A10" s="57" t="s">
        <v>353</v>
      </c>
      <c r="B10" s="41" t="s">
        <v>561</v>
      </c>
      <c r="C10" s="76" t="s">
        <v>89</v>
      </c>
      <c r="D10" s="78" t="s">
        <v>565</v>
      </c>
    </row>
    <row r="11" spans="1:4" ht="15.75">
      <c r="A11" s="57" t="s">
        <v>96</v>
      </c>
      <c r="B11" s="41" t="s">
        <v>210</v>
      </c>
      <c r="C11" s="63" t="s">
        <v>211</v>
      </c>
      <c r="D11" s="79">
        <v>29.97</v>
      </c>
    </row>
    <row r="12" spans="1:4" ht="15.75">
      <c r="A12" s="57" t="s">
        <v>97</v>
      </c>
      <c r="B12" s="41" t="s">
        <v>212</v>
      </c>
      <c r="C12" s="76" t="s">
        <v>89</v>
      </c>
      <c r="D12" s="78" t="s">
        <v>450</v>
      </c>
    </row>
    <row r="13" spans="1:4" ht="15.75">
      <c r="A13" s="57" t="s">
        <v>99</v>
      </c>
      <c r="B13" s="41" t="s">
        <v>214</v>
      </c>
      <c r="C13" s="76" t="s">
        <v>89</v>
      </c>
      <c r="D13" s="78" t="s">
        <v>215</v>
      </c>
    </row>
    <row r="14" spans="1:4" ht="31.5">
      <c r="A14" s="57" t="s">
        <v>101</v>
      </c>
      <c r="B14" s="80" t="s">
        <v>216</v>
      </c>
      <c r="C14" s="76" t="s">
        <v>89</v>
      </c>
      <c r="D14" s="81" t="s">
        <v>451</v>
      </c>
    </row>
    <row r="15" spans="1:4" ht="15.75">
      <c r="A15" s="57" t="s">
        <v>103</v>
      </c>
      <c r="B15" s="41" t="s">
        <v>217</v>
      </c>
      <c r="C15" s="82" t="s">
        <v>89</v>
      </c>
      <c r="D15" s="206">
        <v>42370</v>
      </c>
    </row>
    <row r="16" spans="1:4" ht="15.75">
      <c r="A16" s="57" t="s">
        <v>105</v>
      </c>
      <c r="B16" s="63" t="s">
        <v>218</v>
      </c>
      <c r="C16" s="100" t="s">
        <v>452</v>
      </c>
      <c r="D16" s="207">
        <v>6.597</v>
      </c>
    </row>
    <row r="17" spans="1:4" ht="25.5">
      <c r="A17" s="85">
        <v>11</v>
      </c>
      <c r="B17" s="80" t="s">
        <v>220</v>
      </c>
      <c r="C17" s="86" t="s">
        <v>89</v>
      </c>
      <c r="D17" s="81" t="s">
        <v>756</v>
      </c>
    </row>
    <row r="18" spans="1:4" ht="15.75">
      <c r="A18" s="87" t="s">
        <v>221</v>
      </c>
      <c r="B18" s="41" t="s">
        <v>222</v>
      </c>
      <c r="C18" s="208" t="s">
        <v>453</v>
      </c>
      <c r="D18" s="88">
        <v>0.03</v>
      </c>
    </row>
    <row r="19" spans="1:4" ht="26.25" thickBot="1">
      <c r="A19" s="58" t="s">
        <v>224</v>
      </c>
      <c r="B19" s="89" t="s">
        <v>225</v>
      </c>
      <c r="C19" s="90" t="s">
        <v>89</v>
      </c>
      <c r="D19" s="91" t="s">
        <v>226</v>
      </c>
    </row>
    <row r="22" ht="13.5" thickBot="1"/>
    <row r="23" spans="1:4" ht="16.5" thickBot="1">
      <c r="A23" s="92" t="s">
        <v>383</v>
      </c>
      <c r="B23" s="93" t="s">
        <v>85</v>
      </c>
      <c r="C23" s="93" t="s">
        <v>154</v>
      </c>
      <c r="D23" s="94" t="s">
        <v>87</v>
      </c>
    </row>
    <row r="24" spans="1:4" ht="16.5" thickBot="1">
      <c r="A24" s="95" t="s">
        <v>349</v>
      </c>
      <c r="B24" s="96" t="s">
        <v>88</v>
      </c>
      <c r="C24" s="97" t="s">
        <v>89</v>
      </c>
      <c r="D24" s="98"/>
    </row>
    <row r="25" spans="1:4" ht="19.5">
      <c r="A25" s="57" t="s">
        <v>350</v>
      </c>
      <c r="B25" s="41" t="s">
        <v>206</v>
      </c>
      <c r="C25" s="35" t="s">
        <v>89</v>
      </c>
      <c r="D25" s="205" t="s">
        <v>566</v>
      </c>
    </row>
    <row r="26" spans="1:4" ht="15.75">
      <c r="A26" s="57" t="s">
        <v>352</v>
      </c>
      <c r="B26" s="41" t="s">
        <v>208</v>
      </c>
      <c r="C26" s="76" t="s">
        <v>89</v>
      </c>
      <c r="D26" s="78" t="s">
        <v>209</v>
      </c>
    </row>
    <row r="27" spans="1:4" ht="15.75">
      <c r="A27" s="57" t="s">
        <v>353</v>
      </c>
      <c r="B27" s="41" t="s">
        <v>561</v>
      </c>
      <c r="C27" s="76" t="s">
        <v>89</v>
      </c>
      <c r="D27" s="78" t="s">
        <v>565</v>
      </c>
    </row>
    <row r="28" spans="1:4" ht="15.75">
      <c r="A28" s="57" t="s">
        <v>96</v>
      </c>
      <c r="B28" s="41" t="s">
        <v>210</v>
      </c>
      <c r="C28" s="63" t="s">
        <v>211</v>
      </c>
      <c r="D28" s="79">
        <v>21.18</v>
      </c>
    </row>
    <row r="29" spans="1:4" ht="15.75">
      <c r="A29" s="57" t="s">
        <v>97</v>
      </c>
      <c r="B29" s="41" t="s">
        <v>212</v>
      </c>
      <c r="C29" s="76" t="s">
        <v>89</v>
      </c>
      <c r="D29" s="78" t="s">
        <v>450</v>
      </c>
    </row>
    <row r="30" spans="1:4" ht="15.75">
      <c r="A30" s="57" t="s">
        <v>99</v>
      </c>
      <c r="B30" s="41" t="s">
        <v>214</v>
      </c>
      <c r="C30" s="76" t="s">
        <v>89</v>
      </c>
      <c r="D30" s="101" t="s">
        <v>215</v>
      </c>
    </row>
    <row r="31" spans="1:4" ht="25.5">
      <c r="A31" s="57" t="s">
        <v>101</v>
      </c>
      <c r="B31" s="80" t="s">
        <v>216</v>
      </c>
      <c r="C31" s="76" t="s">
        <v>89</v>
      </c>
      <c r="D31" s="81" t="s">
        <v>758</v>
      </c>
    </row>
    <row r="32" spans="1:4" ht="15.75">
      <c r="A32" s="57" t="s">
        <v>103</v>
      </c>
      <c r="B32" s="41" t="s">
        <v>217</v>
      </c>
      <c r="C32" s="82" t="s">
        <v>89</v>
      </c>
      <c r="D32" s="206">
        <v>42370</v>
      </c>
    </row>
    <row r="33" spans="1:4" ht="15.75">
      <c r="A33" s="57" t="s">
        <v>105</v>
      </c>
      <c r="B33" s="63" t="s">
        <v>218</v>
      </c>
      <c r="C33" s="100" t="s">
        <v>454</v>
      </c>
      <c r="D33" s="79">
        <v>11.491</v>
      </c>
    </row>
    <row r="34" spans="1:4" ht="26.25" thickBot="1">
      <c r="A34" s="103">
        <v>11</v>
      </c>
      <c r="B34" s="89" t="s">
        <v>455</v>
      </c>
      <c r="C34" s="104" t="s">
        <v>89</v>
      </c>
      <c r="D34" s="91" t="s">
        <v>756</v>
      </c>
    </row>
    <row r="37" ht="13.5" thickBot="1"/>
    <row r="38" spans="1:4" ht="16.5" thickBot="1">
      <c r="A38" s="92" t="s">
        <v>383</v>
      </c>
      <c r="B38" s="93" t="s">
        <v>85</v>
      </c>
      <c r="C38" s="93" t="s">
        <v>154</v>
      </c>
      <c r="D38" s="94" t="s">
        <v>87</v>
      </c>
    </row>
    <row r="39" spans="1:4" ht="15.75">
      <c r="A39" s="95" t="s">
        <v>349</v>
      </c>
      <c r="B39" s="96" t="s">
        <v>88</v>
      </c>
      <c r="C39" s="97" t="s">
        <v>89</v>
      </c>
      <c r="D39" s="105"/>
    </row>
    <row r="40" spans="1:4" ht="18.75">
      <c r="A40" s="57" t="s">
        <v>350</v>
      </c>
      <c r="B40" s="41" t="s">
        <v>206</v>
      </c>
      <c r="C40" s="76" t="s">
        <v>89</v>
      </c>
      <c r="D40" s="209" t="s">
        <v>760</v>
      </c>
    </row>
    <row r="41" spans="1:4" ht="15.75">
      <c r="A41" s="57" t="s">
        <v>352</v>
      </c>
      <c r="B41" s="41" t="s">
        <v>208</v>
      </c>
      <c r="C41" s="76" t="s">
        <v>89</v>
      </c>
      <c r="D41" s="78" t="s">
        <v>209</v>
      </c>
    </row>
    <row r="42" spans="1:4" ht="15.75">
      <c r="A42" s="57" t="s">
        <v>353</v>
      </c>
      <c r="B42" s="41" t="s">
        <v>561</v>
      </c>
      <c r="C42" s="76" t="s">
        <v>89</v>
      </c>
      <c r="D42" s="78" t="s">
        <v>744</v>
      </c>
    </row>
    <row r="43" spans="1:4" ht="15.75">
      <c r="A43" s="57" t="s">
        <v>96</v>
      </c>
      <c r="B43" s="41" t="s">
        <v>210</v>
      </c>
      <c r="C43" s="63" t="s">
        <v>211</v>
      </c>
      <c r="D43" s="79">
        <v>1681.5</v>
      </c>
    </row>
    <row r="44" spans="1:4" ht="15.75">
      <c r="A44" s="57" t="s">
        <v>97</v>
      </c>
      <c r="B44" s="41" t="s">
        <v>212</v>
      </c>
      <c r="C44" s="76" t="s">
        <v>89</v>
      </c>
      <c r="D44" s="78" t="s">
        <v>456</v>
      </c>
    </row>
    <row r="45" spans="1:4" ht="15.75">
      <c r="A45" s="57" t="s">
        <v>99</v>
      </c>
      <c r="B45" s="41" t="s">
        <v>214</v>
      </c>
      <c r="C45" s="76" t="s">
        <v>89</v>
      </c>
      <c r="D45" s="101" t="s">
        <v>229</v>
      </c>
    </row>
    <row r="46" spans="1:4" ht="31.5">
      <c r="A46" s="57" t="s">
        <v>101</v>
      </c>
      <c r="B46" s="80" t="s">
        <v>216</v>
      </c>
      <c r="C46" s="76" t="s">
        <v>89</v>
      </c>
      <c r="D46" s="81" t="s">
        <v>763</v>
      </c>
    </row>
    <row r="47" spans="1:4" ht="15.75">
      <c r="A47" s="57" t="s">
        <v>103</v>
      </c>
      <c r="B47" s="41" t="s">
        <v>217</v>
      </c>
      <c r="C47" s="82" t="s">
        <v>89</v>
      </c>
      <c r="D47" s="206">
        <v>42370</v>
      </c>
    </row>
    <row r="48" spans="1:4" ht="15.75">
      <c r="A48" s="57" t="s">
        <v>105</v>
      </c>
      <c r="B48" s="63" t="s">
        <v>766</v>
      </c>
      <c r="C48" s="84" t="s">
        <v>457</v>
      </c>
      <c r="D48" s="107">
        <v>0.0323</v>
      </c>
    </row>
    <row r="49" spans="1:4" ht="15.75">
      <c r="A49" s="57" t="s">
        <v>231</v>
      </c>
      <c r="B49" s="63" t="s">
        <v>768</v>
      </c>
      <c r="C49" s="84" t="s">
        <v>457</v>
      </c>
      <c r="D49" s="108">
        <v>0.0283</v>
      </c>
    </row>
    <row r="50" spans="1:4" ht="15.75">
      <c r="A50" s="57" t="s">
        <v>232</v>
      </c>
      <c r="B50" s="63" t="s">
        <v>769</v>
      </c>
      <c r="C50" s="84" t="s">
        <v>457</v>
      </c>
      <c r="D50" s="108">
        <v>0.0243</v>
      </c>
    </row>
    <row r="51" spans="1:4" ht="15.75">
      <c r="A51" s="57" t="s">
        <v>233</v>
      </c>
      <c r="B51" s="63" t="s">
        <v>770</v>
      </c>
      <c r="C51" s="84" t="s">
        <v>457</v>
      </c>
      <c r="D51" s="110">
        <v>0.0254</v>
      </c>
    </row>
    <row r="52" spans="1:4" ht="25.5">
      <c r="A52" s="85">
        <v>11</v>
      </c>
      <c r="B52" s="80" t="s">
        <v>227</v>
      </c>
      <c r="C52" s="86" t="s">
        <v>89</v>
      </c>
      <c r="D52" s="109" t="s">
        <v>458</v>
      </c>
    </row>
    <row r="53" ht="15.75">
      <c r="B53" s="210" t="s">
        <v>481</v>
      </c>
    </row>
    <row r="55" ht="13.5" thickBot="1"/>
    <row r="56" spans="1:4" ht="16.5" thickBot="1">
      <c r="A56" s="92" t="s">
        <v>383</v>
      </c>
      <c r="B56" s="93" t="s">
        <v>85</v>
      </c>
      <c r="C56" s="93" t="s">
        <v>154</v>
      </c>
      <c r="D56" s="94" t="s">
        <v>87</v>
      </c>
    </row>
    <row r="57" spans="1:4" ht="15.75">
      <c r="A57" s="95" t="s">
        <v>349</v>
      </c>
      <c r="B57" s="96" t="s">
        <v>88</v>
      </c>
      <c r="C57" s="97" t="s">
        <v>89</v>
      </c>
      <c r="D57" s="105"/>
    </row>
    <row r="58" spans="1:4" ht="18.75">
      <c r="A58" s="57" t="s">
        <v>350</v>
      </c>
      <c r="B58" s="41" t="s">
        <v>206</v>
      </c>
      <c r="C58" s="76" t="s">
        <v>89</v>
      </c>
      <c r="D58" s="209" t="s">
        <v>235</v>
      </c>
    </row>
    <row r="59" spans="1:4" ht="15.75">
      <c r="A59" s="57" t="s">
        <v>352</v>
      </c>
      <c r="B59" s="41" t="s">
        <v>208</v>
      </c>
      <c r="C59" s="76" t="s">
        <v>89</v>
      </c>
      <c r="D59" s="78" t="s">
        <v>209</v>
      </c>
    </row>
    <row r="60" spans="1:4" ht="15.75">
      <c r="A60" s="57" t="s">
        <v>353</v>
      </c>
      <c r="B60" s="41" t="s">
        <v>561</v>
      </c>
      <c r="C60" s="76" t="s">
        <v>89</v>
      </c>
      <c r="D60" s="78" t="s">
        <v>744</v>
      </c>
    </row>
    <row r="61" spans="1:4" ht="15.75">
      <c r="A61" s="57" t="s">
        <v>96</v>
      </c>
      <c r="B61" s="41" t="s">
        <v>210</v>
      </c>
      <c r="C61" s="63" t="s">
        <v>211</v>
      </c>
      <c r="D61" s="79">
        <v>1681.5</v>
      </c>
    </row>
    <row r="62" spans="1:4" ht="15.75">
      <c r="A62" s="57" t="s">
        <v>97</v>
      </c>
      <c r="B62" s="41" t="s">
        <v>212</v>
      </c>
      <c r="C62" s="76" t="s">
        <v>89</v>
      </c>
      <c r="D62" s="78" t="s">
        <v>456</v>
      </c>
    </row>
    <row r="63" spans="1:4" ht="15.75">
      <c r="A63" s="57" t="s">
        <v>99</v>
      </c>
      <c r="B63" s="41" t="s">
        <v>214</v>
      </c>
      <c r="C63" s="76" t="s">
        <v>89</v>
      </c>
      <c r="D63" s="101" t="s">
        <v>229</v>
      </c>
    </row>
    <row r="64" spans="1:4" ht="25.5">
      <c r="A64" s="57" t="s">
        <v>101</v>
      </c>
      <c r="B64" s="80" t="s">
        <v>216</v>
      </c>
      <c r="C64" s="76" t="s">
        <v>89</v>
      </c>
      <c r="D64" s="81" t="s">
        <v>765</v>
      </c>
    </row>
    <row r="65" spans="1:4" ht="15.75">
      <c r="A65" s="57" t="s">
        <v>103</v>
      </c>
      <c r="B65" s="41" t="s">
        <v>217</v>
      </c>
      <c r="C65" s="82" t="s">
        <v>89</v>
      </c>
      <c r="D65" s="206">
        <v>42370</v>
      </c>
    </row>
    <row r="66" spans="1:4" ht="15.75">
      <c r="A66" s="57" t="s">
        <v>105</v>
      </c>
      <c r="B66" s="63" t="s">
        <v>236</v>
      </c>
      <c r="C66" s="112" t="s">
        <v>452</v>
      </c>
      <c r="D66" s="107">
        <v>4.894</v>
      </c>
    </row>
    <row r="67" spans="1:4" ht="26.25" thickBot="1">
      <c r="A67" s="103">
        <v>11</v>
      </c>
      <c r="B67" s="89" t="s">
        <v>455</v>
      </c>
      <c r="C67" s="104" t="s">
        <v>89</v>
      </c>
      <c r="D67" s="91" t="s">
        <v>756</v>
      </c>
    </row>
    <row r="70" ht="13.5" thickBot="1"/>
    <row r="71" spans="1:4" ht="16.5" thickBot="1">
      <c r="A71" s="92" t="s">
        <v>383</v>
      </c>
      <c r="B71" s="93" t="s">
        <v>85</v>
      </c>
      <c r="C71" s="93" t="s">
        <v>154</v>
      </c>
      <c r="D71" s="94" t="s">
        <v>87</v>
      </c>
    </row>
    <row r="72" spans="1:4" ht="15.75">
      <c r="A72" s="54" t="s">
        <v>349</v>
      </c>
      <c r="B72" s="55" t="s">
        <v>88</v>
      </c>
      <c r="C72" s="116" t="s">
        <v>89</v>
      </c>
      <c r="D72" s="117"/>
    </row>
    <row r="73" spans="1:4" ht="18.75">
      <c r="A73" s="57" t="s">
        <v>350</v>
      </c>
      <c r="B73" s="41" t="s">
        <v>206</v>
      </c>
      <c r="C73" s="76" t="s">
        <v>89</v>
      </c>
      <c r="D73" s="209" t="s">
        <v>779</v>
      </c>
    </row>
    <row r="74" spans="1:4" ht="15.75">
      <c r="A74" s="57" t="s">
        <v>352</v>
      </c>
      <c r="B74" s="41" t="s">
        <v>208</v>
      </c>
      <c r="C74" s="76" t="s">
        <v>89</v>
      </c>
      <c r="D74" s="113" t="s">
        <v>239</v>
      </c>
    </row>
    <row r="75" spans="1:4" ht="15.75">
      <c r="A75" s="57" t="s">
        <v>353</v>
      </c>
      <c r="B75" s="41" t="s">
        <v>561</v>
      </c>
      <c r="C75" s="76" t="s">
        <v>89</v>
      </c>
      <c r="D75" s="78" t="s">
        <v>459</v>
      </c>
    </row>
    <row r="76" spans="1:4" ht="25.5">
      <c r="A76" s="57" t="s">
        <v>96</v>
      </c>
      <c r="B76" s="80" t="s">
        <v>240</v>
      </c>
      <c r="C76" s="63" t="s">
        <v>211</v>
      </c>
      <c r="D76" s="79">
        <v>3.06</v>
      </c>
    </row>
    <row r="77" spans="1:4" ht="15.75">
      <c r="A77" s="57" t="s">
        <v>241</v>
      </c>
      <c r="B77" s="80" t="s">
        <v>242</v>
      </c>
      <c r="C77" s="63" t="s">
        <v>211</v>
      </c>
      <c r="D77" s="79">
        <v>3.83</v>
      </c>
    </row>
    <row r="78" spans="1:4" ht="15.75">
      <c r="A78" s="57" t="s">
        <v>97</v>
      </c>
      <c r="B78" s="41" t="s">
        <v>212</v>
      </c>
      <c r="C78" s="76" t="s">
        <v>89</v>
      </c>
      <c r="D78" s="78" t="s">
        <v>460</v>
      </c>
    </row>
    <row r="79" spans="1:4" ht="15.75">
      <c r="A79" s="57" t="s">
        <v>99</v>
      </c>
      <c r="B79" s="41" t="s">
        <v>214</v>
      </c>
      <c r="C79" s="76" t="s">
        <v>89</v>
      </c>
      <c r="D79" s="101" t="s">
        <v>244</v>
      </c>
    </row>
    <row r="80" spans="1:4" ht="25.5">
      <c r="A80" s="57" t="s">
        <v>101</v>
      </c>
      <c r="B80" s="80" t="s">
        <v>216</v>
      </c>
      <c r="C80" s="76" t="s">
        <v>89</v>
      </c>
      <c r="D80" s="81" t="s">
        <v>245</v>
      </c>
    </row>
    <row r="81" spans="1:4" ht="15.75">
      <c r="A81" s="57" t="s">
        <v>103</v>
      </c>
      <c r="B81" s="41" t="s">
        <v>217</v>
      </c>
      <c r="C81" s="82" t="s">
        <v>89</v>
      </c>
      <c r="D81" s="206">
        <v>42370</v>
      </c>
    </row>
    <row r="82" spans="1:4" ht="27.75" customHeight="1">
      <c r="A82" s="85">
        <v>10</v>
      </c>
      <c r="B82" s="41" t="s">
        <v>218</v>
      </c>
      <c r="C82" s="35" t="s">
        <v>461</v>
      </c>
      <c r="D82" s="211" t="s">
        <v>462</v>
      </c>
    </row>
    <row r="83" spans="1:4" ht="31.5">
      <c r="A83" s="114">
        <v>11</v>
      </c>
      <c r="B83" s="80" t="s">
        <v>246</v>
      </c>
      <c r="C83" s="34" t="s">
        <v>463</v>
      </c>
      <c r="D83" s="110">
        <v>2.5</v>
      </c>
    </row>
    <row r="84" spans="1:4" ht="32.25" customHeight="1">
      <c r="A84" s="114" t="s">
        <v>250</v>
      </c>
      <c r="B84" s="80" t="s">
        <v>464</v>
      </c>
      <c r="C84" s="34" t="s">
        <v>463</v>
      </c>
      <c r="D84" s="110">
        <v>4.5</v>
      </c>
    </row>
    <row r="85" spans="1:4" ht="28.5" customHeight="1">
      <c r="A85" s="85">
        <v>12</v>
      </c>
      <c r="B85" s="80" t="s">
        <v>227</v>
      </c>
      <c r="C85" s="35"/>
      <c r="D85" s="81" t="s">
        <v>251</v>
      </c>
    </row>
    <row r="86" spans="1:4" s="119" customFormat="1" ht="26.25" thickBot="1">
      <c r="A86" s="103" t="s">
        <v>465</v>
      </c>
      <c r="B86" s="89" t="s">
        <v>227</v>
      </c>
      <c r="C86" s="115"/>
      <c r="D86" s="91" t="s">
        <v>253</v>
      </c>
    </row>
    <row r="87" s="119" customFormat="1" ht="12.75"/>
    <row r="88" s="119" customFormat="1" ht="38.25">
      <c r="B88" s="212" t="s">
        <v>466</v>
      </c>
    </row>
    <row r="89" s="119" customFormat="1" ht="12.75"/>
    <row r="90" s="119" customFormat="1" ht="13.5" thickBot="1"/>
    <row r="91" spans="1:4" ht="16.5" thickBot="1">
      <c r="A91" s="92" t="s">
        <v>383</v>
      </c>
      <c r="B91" s="93" t="s">
        <v>85</v>
      </c>
      <c r="C91" s="93" t="s">
        <v>154</v>
      </c>
      <c r="D91" s="94" t="s">
        <v>87</v>
      </c>
    </row>
    <row r="92" spans="1:4" ht="16.5" thickBot="1">
      <c r="A92" s="95" t="s">
        <v>349</v>
      </c>
      <c r="B92" s="96" t="s">
        <v>88</v>
      </c>
      <c r="C92" s="97" t="s">
        <v>89</v>
      </c>
      <c r="D92" s="98"/>
    </row>
    <row r="93" spans="1:4" ht="19.5">
      <c r="A93" s="57" t="s">
        <v>350</v>
      </c>
      <c r="B93" s="41" t="s">
        <v>206</v>
      </c>
      <c r="C93" s="35" t="s">
        <v>89</v>
      </c>
      <c r="D93" s="205" t="s">
        <v>467</v>
      </c>
    </row>
    <row r="94" spans="1:4" ht="15.75">
      <c r="A94" s="57" t="s">
        <v>352</v>
      </c>
      <c r="B94" s="41" t="s">
        <v>208</v>
      </c>
      <c r="C94" s="76" t="s">
        <v>89</v>
      </c>
      <c r="D94" s="78" t="s">
        <v>468</v>
      </c>
    </row>
    <row r="95" spans="1:4" ht="15.75">
      <c r="A95" s="57" t="s">
        <v>353</v>
      </c>
      <c r="B95" s="41" t="s">
        <v>561</v>
      </c>
      <c r="C95" s="76" t="s">
        <v>89</v>
      </c>
      <c r="D95" s="78" t="s">
        <v>469</v>
      </c>
    </row>
    <row r="96" spans="1:4" ht="15.75">
      <c r="A96" s="57" t="s">
        <v>96</v>
      </c>
      <c r="B96" s="41" t="s">
        <v>210</v>
      </c>
      <c r="C96" s="63" t="s">
        <v>211</v>
      </c>
      <c r="D96" s="79">
        <v>5118</v>
      </c>
    </row>
    <row r="97" spans="1:4" ht="15.75">
      <c r="A97" s="57" t="s">
        <v>97</v>
      </c>
      <c r="B97" s="41" t="s">
        <v>212</v>
      </c>
      <c r="C97" s="76" t="s">
        <v>89</v>
      </c>
      <c r="D97" s="78" t="s">
        <v>470</v>
      </c>
    </row>
    <row r="98" spans="1:4" ht="15.75">
      <c r="A98" s="57" t="s">
        <v>99</v>
      </c>
      <c r="B98" s="41" t="s">
        <v>214</v>
      </c>
      <c r="C98" s="76" t="s">
        <v>89</v>
      </c>
      <c r="D98" s="101"/>
    </row>
    <row r="99" spans="1:4" ht="25.5">
      <c r="A99" s="57" t="s">
        <v>101</v>
      </c>
      <c r="B99" s="80" t="s">
        <v>216</v>
      </c>
      <c r="C99" s="76" t="s">
        <v>89</v>
      </c>
      <c r="D99" s="81" t="s">
        <v>471</v>
      </c>
    </row>
    <row r="100" spans="1:4" ht="15.75">
      <c r="A100" s="57" t="s">
        <v>103</v>
      </c>
      <c r="B100" s="41" t="s">
        <v>217</v>
      </c>
      <c r="C100" s="82" t="s">
        <v>89</v>
      </c>
      <c r="D100" s="206">
        <v>42370</v>
      </c>
    </row>
    <row r="101" spans="1:4" ht="15.75">
      <c r="A101" s="57" t="s">
        <v>105</v>
      </c>
      <c r="B101" s="63" t="s">
        <v>218</v>
      </c>
      <c r="C101" s="100" t="s">
        <v>454</v>
      </c>
      <c r="D101" s="79">
        <v>13</v>
      </c>
    </row>
    <row r="102" spans="1:4" ht="26.25" thickBot="1">
      <c r="A102" s="103">
        <v>11</v>
      </c>
      <c r="B102" s="89" t="s">
        <v>455</v>
      </c>
      <c r="C102" s="104" t="s">
        <v>89</v>
      </c>
      <c r="D102" s="91" t="s">
        <v>472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204</v>
      </c>
      <c r="B1" s="4"/>
      <c r="C1" s="4"/>
      <c r="D1" s="4"/>
    </row>
    <row r="2" spans="1:4" ht="14.25">
      <c r="A2" s="70" t="s">
        <v>205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4" t="s">
        <v>473</v>
      </c>
    </row>
    <row r="5" ht="13.5" thickBot="1"/>
    <row r="6" spans="1:4" ht="16.5" thickBot="1">
      <c r="A6" s="92" t="s">
        <v>383</v>
      </c>
      <c r="B6" s="93" t="s">
        <v>85</v>
      </c>
      <c r="C6" s="93" t="s">
        <v>154</v>
      </c>
      <c r="D6" s="94" t="s">
        <v>87</v>
      </c>
    </row>
    <row r="7" spans="1:4" ht="16.5" thickBot="1">
      <c r="A7" s="95" t="s">
        <v>349</v>
      </c>
      <c r="B7" s="96" t="s">
        <v>88</v>
      </c>
      <c r="C7" s="97" t="s">
        <v>89</v>
      </c>
      <c r="D7" s="98"/>
    </row>
    <row r="8" spans="1:4" ht="19.5">
      <c r="A8" s="57" t="s">
        <v>350</v>
      </c>
      <c r="B8" s="41" t="s">
        <v>206</v>
      </c>
      <c r="C8" s="35" t="s">
        <v>89</v>
      </c>
      <c r="D8" s="205" t="s">
        <v>449</v>
      </c>
    </row>
    <row r="9" spans="1:4" ht="15.75">
      <c r="A9" s="57" t="s">
        <v>352</v>
      </c>
      <c r="B9" s="41" t="s">
        <v>208</v>
      </c>
      <c r="C9" s="76" t="s">
        <v>89</v>
      </c>
      <c r="D9" s="78" t="s">
        <v>209</v>
      </c>
    </row>
    <row r="10" spans="1:4" ht="15.75">
      <c r="A10" s="57" t="s">
        <v>353</v>
      </c>
      <c r="B10" s="41" t="s">
        <v>561</v>
      </c>
      <c r="C10" s="76" t="s">
        <v>89</v>
      </c>
      <c r="D10" s="78" t="s">
        <v>565</v>
      </c>
    </row>
    <row r="11" spans="1:4" ht="15.75">
      <c r="A11" s="57" t="s">
        <v>96</v>
      </c>
      <c r="B11" s="41" t="s">
        <v>210</v>
      </c>
      <c r="C11" s="63" t="s">
        <v>211</v>
      </c>
      <c r="D11" s="213">
        <v>31.59</v>
      </c>
    </row>
    <row r="12" spans="1:4" ht="15.75">
      <c r="A12" s="57" t="s">
        <v>97</v>
      </c>
      <c r="B12" s="41" t="s">
        <v>212</v>
      </c>
      <c r="C12" s="76" t="s">
        <v>89</v>
      </c>
      <c r="D12" s="78" t="s">
        <v>450</v>
      </c>
    </row>
    <row r="13" spans="1:4" ht="15.75">
      <c r="A13" s="57" t="s">
        <v>99</v>
      </c>
      <c r="B13" s="41" t="s">
        <v>214</v>
      </c>
      <c r="C13" s="76" t="s">
        <v>89</v>
      </c>
      <c r="D13" s="78" t="s">
        <v>215</v>
      </c>
    </row>
    <row r="14" spans="1:4" ht="31.5">
      <c r="A14" s="57" t="s">
        <v>101</v>
      </c>
      <c r="B14" s="80" t="s">
        <v>216</v>
      </c>
      <c r="C14" s="76" t="s">
        <v>89</v>
      </c>
      <c r="D14" s="81" t="s">
        <v>451</v>
      </c>
    </row>
    <row r="15" spans="1:4" ht="15.75">
      <c r="A15" s="57" t="s">
        <v>103</v>
      </c>
      <c r="B15" s="41" t="s">
        <v>217</v>
      </c>
      <c r="C15" s="82" t="s">
        <v>89</v>
      </c>
      <c r="D15" s="206">
        <v>42552</v>
      </c>
    </row>
    <row r="16" spans="1:4" ht="15.75">
      <c r="A16" s="57" t="s">
        <v>105</v>
      </c>
      <c r="B16" s="63" t="s">
        <v>218</v>
      </c>
      <c r="C16" s="100" t="s">
        <v>452</v>
      </c>
      <c r="D16" s="207">
        <v>6.597</v>
      </c>
    </row>
    <row r="17" spans="1:4" ht="25.5">
      <c r="A17" s="85">
        <v>11</v>
      </c>
      <c r="B17" s="80" t="s">
        <v>220</v>
      </c>
      <c r="C17" s="86" t="s">
        <v>89</v>
      </c>
      <c r="D17" s="81" t="s">
        <v>756</v>
      </c>
    </row>
    <row r="18" spans="1:4" ht="15.75">
      <c r="A18" s="87" t="s">
        <v>221</v>
      </c>
      <c r="B18" s="41" t="s">
        <v>222</v>
      </c>
      <c r="C18" s="208" t="s">
        <v>453</v>
      </c>
      <c r="D18" s="88">
        <v>0.03</v>
      </c>
    </row>
    <row r="19" spans="1:4" ht="26.25" thickBot="1">
      <c r="A19" s="58" t="s">
        <v>224</v>
      </c>
      <c r="B19" s="89" t="s">
        <v>225</v>
      </c>
      <c r="C19" s="90" t="s">
        <v>89</v>
      </c>
      <c r="D19" s="91" t="s">
        <v>226</v>
      </c>
    </row>
    <row r="22" ht="13.5" thickBot="1"/>
    <row r="23" spans="1:4" ht="16.5" thickBot="1">
      <c r="A23" s="92" t="s">
        <v>383</v>
      </c>
      <c r="B23" s="93" t="s">
        <v>85</v>
      </c>
      <c r="C23" s="93" t="s">
        <v>154</v>
      </c>
      <c r="D23" s="94" t="s">
        <v>87</v>
      </c>
    </row>
    <row r="24" spans="1:4" ht="16.5" thickBot="1">
      <c r="A24" s="95" t="s">
        <v>349</v>
      </c>
      <c r="B24" s="96" t="s">
        <v>88</v>
      </c>
      <c r="C24" s="97" t="s">
        <v>89</v>
      </c>
      <c r="D24" s="98"/>
    </row>
    <row r="25" spans="1:4" ht="19.5">
      <c r="A25" s="57" t="s">
        <v>350</v>
      </c>
      <c r="B25" s="41" t="s">
        <v>206</v>
      </c>
      <c r="C25" s="35" t="s">
        <v>89</v>
      </c>
      <c r="D25" s="205" t="s">
        <v>566</v>
      </c>
    </row>
    <row r="26" spans="1:4" ht="15.75">
      <c r="A26" s="57" t="s">
        <v>352</v>
      </c>
      <c r="B26" s="41" t="s">
        <v>208</v>
      </c>
      <c r="C26" s="76" t="s">
        <v>89</v>
      </c>
      <c r="D26" s="78" t="s">
        <v>209</v>
      </c>
    </row>
    <row r="27" spans="1:4" ht="15.75">
      <c r="A27" s="57" t="s">
        <v>353</v>
      </c>
      <c r="B27" s="41" t="s">
        <v>561</v>
      </c>
      <c r="C27" s="76" t="s">
        <v>89</v>
      </c>
      <c r="D27" s="78" t="s">
        <v>565</v>
      </c>
    </row>
    <row r="28" spans="1:4" ht="15.75">
      <c r="A28" s="57" t="s">
        <v>96</v>
      </c>
      <c r="B28" s="41" t="s">
        <v>210</v>
      </c>
      <c r="C28" s="63" t="s">
        <v>211</v>
      </c>
      <c r="D28" s="213">
        <v>22.81</v>
      </c>
    </row>
    <row r="29" spans="1:4" ht="15.75">
      <c r="A29" s="57" t="s">
        <v>97</v>
      </c>
      <c r="B29" s="41" t="s">
        <v>212</v>
      </c>
      <c r="C29" s="76" t="s">
        <v>89</v>
      </c>
      <c r="D29" s="78" t="s">
        <v>450</v>
      </c>
    </row>
    <row r="30" spans="1:4" ht="15.75">
      <c r="A30" s="57" t="s">
        <v>99</v>
      </c>
      <c r="B30" s="41" t="s">
        <v>214</v>
      </c>
      <c r="C30" s="76" t="s">
        <v>89</v>
      </c>
      <c r="D30" s="101" t="s">
        <v>215</v>
      </c>
    </row>
    <row r="31" spans="1:4" ht="25.5">
      <c r="A31" s="57" t="s">
        <v>101</v>
      </c>
      <c r="B31" s="80" t="s">
        <v>216</v>
      </c>
      <c r="C31" s="76" t="s">
        <v>89</v>
      </c>
      <c r="D31" s="81" t="s">
        <v>758</v>
      </c>
    </row>
    <row r="32" spans="1:4" ht="15.75">
      <c r="A32" s="57" t="s">
        <v>103</v>
      </c>
      <c r="B32" s="41" t="s">
        <v>217</v>
      </c>
      <c r="C32" s="82" t="s">
        <v>89</v>
      </c>
      <c r="D32" s="206">
        <v>42552</v>
      </c>
    </row>
    <row r="33" spans="1:4" ht="15.75">
      <c r="A33" s="57" t="s">
        <v>105</v>
      </c>
      <c r="B33" s="63" t="s">
        <v>218</v>
      </c>
      <c r="C33" s="100" t="s">
        <v>454</v>
      </c>
      <c r="D33" s="79">
        <v>8.208</v>
      </c>
    </row>
    <row r="34" spans="1:4" ht="26.25" thickBot="1">
      <c r="A34" s="103">
        <v>11</v>
      </c>
      <c r="B34" s="89" t="s">
        <v>455</v>
      </c>
      <c r="C34" s="104" t="s">
        <v>89</v>
      </c>
      <c r="D34" s="91" t="s">
        <v>756</v>
      </c>
    </row>
    <row r="37" ht="13.5" thickBot="1"/>
    <row r="38" spans="1:4" ht="16.5" thickBot="1">
      <c r="A38" s="92" t="s">
        <v>383</v>
      </c>
      <c r="B38" s="93" t="s">
        <v>85</v>
      </c>
      <c r="C38" s="93" t="s">
        <v>154</v>
      </c>
      <c r="D38" s="94" t="s">
        <v>87</v>
      </c>
    </row>
    <row r="39" spans="1:4" ht="15.75">
      <c r="A39" s="95" t="s">
        <v>349</v>
      </c>
      <c r="B39" s="96" t="s">
        <v>88</v>
      </c>
      <c r="C39" s="97" t="s">
        <v>89</v>
      </c>
      <c r="D39" s="105"/>
    </row>
    <row r="40" spans="1:4" ht="18.75">
      <c r="A40" s="57" t="s">
        <v>350</v>
      </c>
      <c r="B40" s="41" t="s">
        <v>206</v>
      </c>
      <c r="C40" s="76" t="s">
        <v>89</v>
      </c>
      <c r="D40" s="209" t="s">
        <v>760</v>
      </c>
    </row>
    <row r="41" spans="1:4" ht="15.75">
      <c r="A41" s="57" t="s">
        <v>352</v>
      </c>
      <c r="B41" s="41" t="s">
        <v>208</v>
      </c>
      <c r="C41" s="76" t="s">
        <v>89</v>
      </c>
      <c r="D41" s="78" t="s">
        <v>209</v>
      </c>
    </row>
    <row r="42" spans="1:4" ht="15.75">
      <c r="A42" s="57" t="s">
        <v>353</v>
      </c>
      <c r="B42" s="41" t="s">
        <v>561</v>
      </c>
      <c r="C42" s="76" t="s">
        <v>89</v>
      </c>
      <c r="D42" s="78" t="s">
        <v>744</v>
      </c>
    </row>
    <row r="43" spans="1:4" ht="15.75">
      <c r="A43" s="57" t="s">
        <v>96</v>
      </c>
      <c r="B43" s="41" t="s">
        <v>210</v>
      </c>
      <c r="C43" s="63" t="s">
        <v>211</v>
      </c>
      <c r="D43" s="213">
        <v>1720.44</v>
      </c>
    </row>
    <row r="44" spans="1:4" ht="15.75">
      <c r="A44" s="57" t="s">
        <v>97</v>
      </c>
      <c r="B44" s="41" t="s">
        <v>212</v>
      </c>
      <c r="C44" s="76" t="s">
        <v>89</v>
      </c>
      <c r="D44" s="78" t="s">
        <v>456</v>
      </c>
    </row>
    <row r="45" spans="1:4" ht="15.75">
      <c r="A45" s="57" t="s">
        <v>99</v>
      </c>
      <c r="B45" s="41" t="s">
        <v>214</v>
      </c>
      <c r="C45" s="76" t="s">
        <v>89</v>
      </c>
      <c r="D45" s="101" t="s">
        <v>229</v>
      </c>
    </row>
    <row r="46" spans="1:4" ht="31.5">
      <c r="A46" s="57" t="s">
        <v>101</v>
      </c>
      <c r="B46" s="80" t="s">
        <v>216</v>
      </c>
      <c r="C46" s="76" t="s">
        <v>89</v>
      </c>
      <c r="D46" s="81" t="s">
        <v>763</v>
      </c>
    </row>
    <row r="47" spans="1:4" ht="15.75">
      <c r="A47" s="57" t="s">
        <v>103</v>
      </c>
      <c r="B47" s="41" t="s">
        <v>217</v>
      </c>
      <c r="C47" s="82" t="s">
        <v>89</v>
      </c>
      <c r="D47" s="206">
        <v>42552</v>
      </c>
    </row>
    <row r="48" spans="1:4" ht="15.75">
      <c r="A48" s="57" t="s">
        <v>105</v>
      </c>
      <c r="B48" s="63" t="s">
        <v>766</v>
      </c>
      <c r="C48" s="84" t="s">
        <v>457</v>
      </c>
      <c r="D48" s="107">
        <v>0.0323</v>
      </c>
    </row>
    <row r="49" spans="1:4" ht="15.75">
      <c r="A49" s="57" t="s">
        <v>231</v>
      </c>
      <c r="B49" s="63" t="s">
        <v>768</v>
      </c>
      <c r="C49" s="84" t="s">
        <v>457</v>
      </c>
      <c r="D49" s="108">
        <v>0.0283</v>
      </c>
    </row>
    <row r="50" spans="1:4" ht="15.75">
      <c r="A50" s="57" t="s">
        <v>232</v>
      </c>
      <c r="B50" s="63" t="s">
        <v>769</v>
      </c>
      <c r="C50" s="84" t="s">
        <v>457</v>
      </c>
      <c r="D50" s="108">
        <v>0.0243</v>
      </c>
    </row>
    <row r="51" spans="1:4" ht="15.75">
      <c r="A51" s="57" t="s">
        <v>233</v>
      </c>
      <c r="B51" s="63" t="s">
        <v>770</v>
      </c>
      <c r="C51" s="84" t="s">
        <v>457</v>
      </c>
      <c r="D51" s="110">
        <v>0.0254</v>
      </c>
    </row>
    <row r="52" spans="1:4" ht="25.5">
      <c r="A52" s="85">
        <v>11</v>
      </c>
      <c r="B52" s="80" t="s">
        <v>227</v>
      </c>
      <c r="C52" s="86" t="s">
        <v>89</v>
      </c>
      <c r="D52" s="109" t="s">
        <v>458</v>
      </c>
    </row>
    <row r="53" ht="15.75">
      <c r="B53" s="210" t="s">
        <v>481</v>
      </c>
    </row>
    <row r="55" ht="13.5" thickBot="1"/>
    <row r="56" spans="1:4" ht="16.5" thickBot="1">
      <c r="A56" s="92" t="s">
        <v>383</v>
      </c>
      <c r="B56" s="93" t="s">
        <v>85</v>
      </c>
      <c r="C56" s="93" t="s">
        <v>154</v>
      </c>
      <c r="D56" s="94" t="s">
        <v>87</v>
      </c>
    </row>
    <row r="57" spans="1:4" ht="15.75">
      <c r="A57" s="95" t="s">
        <v>349</v>
      </c>
      <c r="B57" s="96" t="s">
        <v>88</v>
      </c>
      <c r="C57" s="97" t="s">
        <v>89</v>
      </c>
      <c r="D57" s="105"/>
    </row>
    <row r="58" spans="1:4" ht="18.75">
      <c r="A58" s="57" t="s">
        <v>350</v>
      </c>
      <c r="B58" s="41" t="s">
        <v>206</v>
      </c>
      <c r="C58" s="76" t="s">
        <v>89</v>
      </c>
      <c r="D58" s="209" t="s">
        <v>235</v>
      </c>
    </row>
    <row r="59" spans="1:4" ht="15.75">
      <c r="A59" s="57" t="s">
        <v>352</v>
      </c>
      <c r="B59" s="41" t="s">
        <v>208</v>
      </c>
      <c r="C59" s="76" t="s">
        <v>89</v>
      </c>
      <c r="D59" s="78" t="s">
        <v>209</v>
      </c>
    </row>
    <row r="60" spans="1:4" ht="15.75">
      <c r="A60" s="57" t="s">
        <v>353</v>
      </c>
      <c r="B60" s="41" t="s">
        <v>561</v>
      </c>
      <c r="C60" s="76" t="s">
        <v>89</v>
      </c>
      <c r="D60" s="78" t="s">
        <v>744</v>
      </c>
    </row>
    <row r="61" spans="1:4" ht="15.75">
      <c r="A61" s="57" t="s">
        <v>96</v>
      </c>
      <c r="B61" s="41" t="s">
        <v>210</v>
      </c>
      <c r="C61" s="63" t="s">
        <v>474</v>
      </c>
      <c r="D61" s="213">
        <v>1720.44</v>
      </c>
    </row>
    <row r="62" spans="1:4" ht="15.75">
      <c r="A62" s="57" t="s">
        <v>97</v>
      </c>
      <c r="B62" s="41" t="s">
        <v>212</v>
      </c>
      <c r="C62" s="76" t="s">
        <v>89</v>
      </c>
      <c r="D62" s="78" t="s">
        <v>456</v>
      </c>
    </row>
    <row r="63" spans="1:4" ht="15.75">
      <c r="A63" s="57" t="s">
        <v>99</v>
      </c>
      <c r="B63" s="41" t="s">
        <v>214</v>
      </c>
      <c r="C63" s="76" t="s">
        <v>89</v>
      </c>
      <c r="D63" s="101" t="s">
        <v>229</v>
      </c>
    </row>
    <row r="64" spans="1:4" ht="25.5">
      <c r="A64" s="57" t="s">
        <v>101</v>
      </c>
      <c r="B64" s="80" t="s">
        <v>216</v>
      </c>
      <c r="C64" s="76" t="s">
        <v>89</v>
      </c>
      <c r="D64" s="81" t="s">
        <v>765</v>
      </c>
    </row>
    <row r="65" spans="1:4" ht="15.75">
      <c r="A65" s="57" t="s">
        <v>103</v>
      </c>
      <c r="B65" s="41" t="s">
        <v>217</v>
      </c>
      <c r="C65" s="82" t="s">
        <v>89</v>
      </c>
      <c r="D65" s="206">
        <v>42552</v>
      </c>
    </row>
    <row r="66" spans="1:4" ht="15.75">
      <c r="A66" s="57" t="s">
        <v>105</v>
      </c>
      <c r="B66" s="63" t="s">
        <v>236</v>
      </c>
      <c r="C66" s="112" t="s">
        <v>452</v>
      </c>
      <c r="D66" s="107">
        <v>3.496</v>
      </c>
    </row>
    <row r="67" spans="1:4" ht="26.25" thickBot="1">
      <c r="A67" s="103">
        <v>11</v>
      </c>
      <c r="B67" s="89" t="s">
        <v>455</v>
      </c>
      <c r="C67" s="104" t="s">
        <v>89</v>
      </c>
      <c r="D67" s="91" t="s">
        <v>756</v>
      </c>
    </row>
    <row r="70" ht="13.5" thickBot="1"/>
    <row r="71" spans="1:4" ht="16.5" thickBot="1">
      <c r="A71" s="92" t="s">
        <v>383</v>
      </c>
      <c r="B71" s="93" t="s">
        <v>85</v>
      </c>
      <c r="C71" s="93" t="s">
        <v>154</v>
      </c>
      <c r="D71" s="94" t="s">
        <v>87</v>
      </c>
    </row>
    <row r="72" spans="1:4" ht="15.75">
      <c r="A72" s="54" t="s">
        <v>349</v>
      </c>
      <c r="B72" s="55" t="s">
        <v>88</v>
      </c>
      <c r="C72" s="116" t="s">
        <v>89</v>
      </c>
      <c r="D72" s="117"/>
    </row>
    <row r="73" spans="1:4" ht="18.75">
      <c r="A73" s="57" t="s">
        <v>350</v>
      </c>
      <c r="B73" s="41" t="s">
        <v>206</v>
      </c>
      <c r="C73" s="76" t="s">
        <v>89</v>
      </c>
      <c r="D73" s="209" t="s">
        <v>779</v>
      </c>
    </row>
    <row r="74" spans="1:4" ht="15.75">
      <c r="A74" s="57" t="s">
        <v>352</v>
      </c>
      <c r="B74" s="41" t="s">
        <v>208</v>
      </c>
      <c r="C74" s="76" t="s">
        <v>89</v>
      </c>
      <c r="D74" s="113" t="s">
        <v>239</v>
      </c>
    </row>
    <row r="75" spans="1:4" ht="15.75">
      <c r="A75" s="57" t="s">
        <v>353</v>
      </c>
      <c r="B75" s="41" t="s">
        <v>561</v>
      </c>
      <c r="C75" s="76" t="s">
        <v>89</v>
      </c>
      <c r="D75" s="78" t="s">
        <v>459</v>
      </c>
    </row>
    <row r="76" spans="1:4" ht="25.5">
      <c r="A76" s="57" t="s">
        <v>96</v>
      </c>
      <c r="B76" s="80" t="s">
        <v>240</v>
      </c>
      <c r="C76" s="63" t="s">
        <v>211</v>
      </c>
      <c r="D76" s="213">
        <v>3.23</v>
      </c>
    </row>
    <row r="77" spans="1:4" ht="15.75">
      <c r="A77" s="57" t="s">
        <v>241</v>
      </c>
      <c r="B77" s="80" t="s">
        <v>242</v>
      </c>
      <c r="C77" s="63" t="s">
        <v>211</v>
      </c>
      <c r="D77" s="213">
        <v>4.05</v>
      </c>
    </row>
    <row r="78" spans="1:4" ht="15.75">
      <c r="A78" s="57" t="s">
        <v>97</v>
      </c>
      <c r="B78" s="41" t="s">
        <v>212</v>
      </c>
      <c r="C78" s="76" t="s">
        <v>89</v>
      </c>
      <c r="D78" s="78" t="s">
        <v>460</v>
      </c>
    </row>
    <row r="79" spans="1:4" ht="15.75">
      <c r="A79" s="57" t="s">
        <v>99</v>
      </c>
      <c r="B79" s="41" t="s">
        <v>214</v>
      </c>
      <c r="C79" s="76" t="s">
        <v>89</v>
      </c>
      <c r="D79" s="101" t="s">
        <v>244</v>
      </c>
    </row>
    <row r="80" spans="1:4" ht="25.5">
      <c r="A80" s="57" t="s">
        <v>101</v>
      </c>
      <c r="B80" s="80" t="s">
        <v>216</v>
      </c>
      <c r="C80" s="76" t="s">
        <v>89</v>
      </c>
      <c r="D80" s="81" t="s">
        <v>245</v>
      </c>
    </row>
    <row r="81" spans="1:4" ht="15.75">
      <c r="A81" s="57" t="s">
        <v>103</v>
      </c>
      <c r="B81" s="41" t="s">
        <v>217</v>
      </c>
      <c r="C81" s="82" t="s">
        <v>89</v>
      </c>
      <c r="D81" s="206">
        <v>42552</v>
      </c>
    </row>
    <row r="82" spans="1:4" ht="27.75" customHeight="1">
      <c r="A82" s="85">
        <v>10</v>
      </c>
      <c r="B82" s="41" t="s">
        <v>218</v>
      </c>
      <c r="C82" s="35" t="s">
        <v>461</v>
      </c>
      <c r="D82" s="211" t="s">
        <v>462</v>
      </c>
    </row>
    <row r="83" spans="1:4" ht="31.5">
      <c r="A83" s="114">
        <v>11</v>
      </c>
      <c r="B83" s="80" t="s">
        <v>246</v>
      </c>
      <c r="C83" s="34" t="s">
        <v>463</v>
      </c>
      <c r="D83" s="110">
        <v>2.5</v>
      </c>
    </row>
    <row r="84" spans="1:4" ht="32.25" customHeight="1">
      <c r="A84" s="114" t="s">
        <v>250</v>
      </c>
      <c r="B84" s="80" t="s">
        <v>464</v>
      </c>
      <c r="C84" s="34" t="s">
        <v>463</v>
      </c>
      <c r="D84" s="110">
        <v>4.5</v>
      </c>
    </row>
    <row r="85" spans="1:4" ht="28.5" customHeight="1">
      <c r="A85" s="85">
        <v>12</v>
      </c>
      <c r="B85" s="80" t="s">
        <v>227</v>
      </c>
      <c r="C85" s="35"/>
      <c r="D85" s="81" t="s">
        <v>251</v>
      </c>
    </row>
    <row r="86" spans="1:4" s="119" customFormat="1" ht="26.25" thickBot="1">
      <c r="A86" s="103" t="s">
        <v>465</v>
      </c>
      <c r="B86" s="89" t="s">
        <v>227</v>
      </c>
      <c r="C86" s="115"/>
      <c r="D86" s="91" t="s">
        <v>253</v>
      </c>
    </row>
    <row r="87" s="119" customFormat="1" ht="12.75"/>
    <row r="88" s="119" customFormat="1" ht="38.25">
      <c r="B88" s="212" t="s">
        <v>466</v>
      </c>
    </row>
    <row r="89" s="119" customFormat="1" ht="12.75"/>
    <row r="90" s="119" customFormat="1" ht="13.5" thickBot="1"/>
    <row r="91" spans="1:4" ht="16.5" thickBot="1">
      <c r="A91" s="92" t="s">
        <v>383</v>
      </c>
      <c r="B91" s="93" t="s">
        <v>85</v>
      </c>
      <c r="C91" s="93" t="s">
        <v>154</v>
      </c>
      <c r="D91" s="94" t="s">
        <v>87</v>
      </c>
    </row>
    <row r="92" spans="1:4" ht="16.5" thickBot="1">
      <c r="A92" s="95" t="s">
        <v>349</v>
      </c>
      <c r="B92" s="96" t="s">
        <v>88</v>
      </c>
      <c r="C92" s="97" t="s">
        <v>89</v>
      </c>
      <c r="D92" s="98"/>
    </row>
    <row r="93" spans="1:4" ht="19.5">
      <c r="A93" s="57" t="s">
        <v>350</v>
      </c>
      <c r="B93" s="41" t="s">
        <v>206</v>
      </c>
      <c r="C93" s="35" t="s">
        <v>89</v>
      </c>
      <c r="D93" s="205" t="s">
        <v>467</v>
      </c>
    </row>
    <row r="94" spans="1:4" ht="15.75">
      <c r="A94" s="57" t="s">
        <v>352</v>
      </c>
      <c r="B94" s="41" t="s">
        <v>208</v>
      </c>
      <c r="C94" s="76" t="s">
        <v>89</v>
      </c>
      <c r="D94" s="78" t="s">
        <v>468</v>
      </c>
    </row>
    <row r="95" spans="1:4" ht="15.75">
      <c r="A95" s="57"/>
      <c r="B95" s="41" t="s">
        <v>475</v>
      </c>
      <c r="C95" s="76" t="s">
        <v>476</v>
      </c>
      <c r="D95" s="214">
        <v>67.86</v>
      </c>
    </row>
    <row r="96" spans="1:4" ht="15.75">
      <c r="A96" s="57" t="s">
        <v>96</v>
      </c>
      <c r="B96" s="41" t="s">
        <v>477</v>
      </c>
      <c r="C96" s="63" t="s">
        <v>478</v>
      </c>
      <c r="D96" s="213">
        <v>5220</v>
      </c>
    </row>
    <row r="97" spans="1:4" ht="25.5">
      <c r="A97" s="57" t="s">
        <v>97</v>
      </c>
      <c r="B97" s="41" t="s">
        <v>212</v>
      </c>
      <c r="C97" s="76" t="s">
        <v>89</v>
      </c>
      <c r="D97" s="113" t="s">
        <v>479</v>
      </c>
    </row>
    <row r="98" spans="1:4" ht="15.75">
      <c r="A98" s="57" t="s">
        <v>99</v>
      </c>
      <c r="B98" s="41" t="s">
        <v>214</v>
      </c>
      <c r="C98" s="76" t="s">
        <v>89</v>
      </c>
      <c r="D98" s="101"/>
    </row>
    <row r="99" spans="1:4" ht="25.5">
      <c r="A99" s="57" t="s">
        <v>101</v>
      </c>
      <c r="B99" s="80" t="s">
        <v>216</v>
      </c>
      <c r="C99" s="76" t="s">
        <v>89</v>
      </c>
      <c r="D99" s="81" t="s">
        <v>471</v>
      </c>
    </row>
    <row r="100" spans="1:4" ht="15.75">
      <c r="A100" s="57" t="s">
        <v>103</v>
      </c>
      <c r="B100" s="41" t="s">
        <v>217</v>
      </c>
      <c r="C100" s="82" t="s">
        <v>89</v>
      </c>
      <c r="D100" s="206">
        <v>42552</v>
      </c>
    </row>
    <row r="101" spans="1:4" ht="15.75">
      <c r="A101" s="57" t="s">
        <v>105</v>
      </c>
      <c r="B101" s="63" t="s">
        <v>218</v>
      </c>
      <c r="C101" s="100" t="s">
        <v>454</v>
      </c>
      <c r="D101" s="79">
        <v>13</v>
      </c>
    </row>
    <row r="102" spans="1:4" ht="26.25" thickBot="1">
      <c r="A102" s="103">
        <v>11</v>
      </c>
      <c r="B102" s="89" t="s">
        <v>455</v>
      </c>
      <c r="C102" s="104" t="s">
        <v>89</v>
      </c>
      <c r="D102" s="91" t="s">
        <v>472</v>
      </c>
    </row>
    <row r="104" ht="12.75">
      <c r="B104" t="s">
        <v>480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204</v>
      </c>
      <c r="B1" s="4"/>
      <c r="C1" s="4"/>
      <c r="D1" s="4"/>
    </row>
    <row r="2" spans="1:4" ht="14.25">
      <c r="A2" s="70" t="s">
        <v>205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4" t="s">
        <v>46</v>
      </c>
    </row>
    <row r="5" ht="13.5" thickBot="1"/>
    <row r="6" spans="1:4" ht="16.5" thickBot="1">
      <c r="A6" s="92" t="s">
        <v>383</v>
      </c>
      <c r="B6" s="93" t="s">
        <v>85</v>
      </c>
      <c r="C6" s="93" t="s">
        <v>154</v>
      </c>
      <c r="D6" s="94" t="s">
        <v>87</v>
      </c>
    </row>
    <row r="7" spans="1:4" ht="16.5" thickBot="1">
      <c r="A7" s="95" t="s">
        <v>349</v>
      </c>
      <c r="B7" s="96" t="s">
        <v>88</v>
      </c>
      <c r="C7" s="97" t="s">
        <v>89</v>
      </c>
      <c r="D7" s="98"/>
    </row>
    <row r="8" spans="1:4" ht="19.5">
      <c r="A8" s="57" t="s">
        <v>350</v>
      </c>
      <c r="B8" s="41" t="s">
        <v>206</v>
      </c>
      <c r="C8" s="35" t="s">
        <v>89</v>
      </c>
      <c r="D8" s="205" t="s">
        <v>449</v>
      </c>
    </row>
    <row r="9" spans="1:4" ht="15.75">
      <c r="A9" s="57" t="s">
        <v>352</v>
      </c>
      <c r="B9" s="41" t="s">
        <v>208</v>
      </c>
      <c r="C9" s="76" t="s">
        <v>89</v>
      </c>
      <c r="D9" s="78" t="s">
        <v>209</v>
      </c>
    </row>
    <row r="10" spans="1:4" ht="15.75">
      <c r="A10" s="57" t="s">
        <v>353</v>
      </c>
      <c r="B10" s="41" t="s">
        <v>561</v>
      </c>
      <c r="C10" s="76" t="s">
        <v>89</v>
      </c>
      <c r="D10" s="78" t="s">
        <v>565</v>
      </c>
    </row>
    <row r="11" spans="1:4" ht="15.75">
      <c r="A11" s="57" t="s">
        <v>96</v>
      </c>
      <c r="B11" s="41" t="s">
        <v>210</v>
      </c>
      <c r="C11" s="63" t="s">
        <v>211</v>
      </c>
      <c r="D11" s="213">
        <v>35.55</v>
      </c>
    </row>
    <row r="12" spans="1:4" ht="15.75">
      <c r="A12" s="57" t="s">
        <v>97</v>
      </c>
      <c r="B12" s="41" t="s">
        <v>212</v>
      </c>
      <c r="C12" s="76" t="s">
        <v>89</v>
      </c>
      <c r="D12" s="78" t="s">
        <v>450</v>
      </c>
    </row>
    <row r="13" spans="1:4" ht="15.75">
      <c r="A13" s="57" t="s">
        <v>99</v>
      </c>
      <c r="B13" s="41" t="s">
        <v>214</v>
      </c>
      <c r="C13" s="76" t="s">
        <v>89</v>
      </c>
      <c r="D13" s="78" t="s">
        <v>215</v>
      </c>
    </row>
    <row r="14" spans="1:4" ht="31.5">
      <c r="A14" s="57" t="s">
        <v>101</v>
      </c>
      <c r="B14" s="80" t="s">
        <v>216</v>
      </c>
      <c r="C14" s="76" t="s">
        <v>89</v>
      </c>
      <c r="D14" s="81" t="s">
        <v>47</v>
      </c>
    </row>
    <row r="15" spans="1:4" ht="15.75">
      <c r="A15" s="57" t="s">
        <v>103</v>
      </c>
      <c r="B15" s="41" t="s">
        <v>217</v>
      </c>
      <c r="C15" s="82" t="s">
        <v>89</v>
      </c>
      <c r="D15" s="206">
        <v>42917</v>
      </c>
    </row>
    <row r="16" spans="1:4" ht="15.75">
      <c r="A16" s="57" t="s">
        <v>105</v>
      </c>
      <c r="B16" s="63" t="s">
        <v>218</v>
      </c>
      <c r="C16" s="100" t="s">
        <v>452</v>
      </c>
      <c r="D16" s="207">
        <v>8.208</v>
      </c>
    </row>
    <row r="17" spans="1:4" ht="31.5">
      <c r="A17" s="85">
        <v>11</v>
      </c>
      <c r="B17" s="80" t="s">
        <v>220</v>
      </c>
      <c r="C17" s="86" t="s">
        <v>89</v>
      </c>
      <c r="D17" s="81" t="s">
        <v>48</v>
      </c>
    </row>
    <row r="18" spans="1:4" ht="15.75">
      <c r="A18" s="87" t="s">
        <v>221</v>
      </c>
      <c r="B18" s="41" t="s">
        <v>222</v>
      </c>
      <c r="C18" s="208" t="s">
        <v>453</v>
      </c>
      <c r="D18" s="327">
        <v>0.029</v>
      </c>
    </row>
    <row r="19" spans="1:4" ht="26.25" thickBot="1">
      <c r="A19" s="58" t="s">
        <v>224</v>
      </c>
      <c r="B19" s="89" t="s">
        <v>225</v>
      </c>
      <c r="C19" s="90" t="s">
        <v>89</v>
      </c>
      <c r="D19" s="81" t="s">
        <v>49</v>
      </c>
    </row>
    <row r="22" ht="13.5" thickBot="1"/>
    <row r="23" spans="1:4" ht="16.5" thickBot="1">
      <c r="A23" s="92" t="s">
        <v>383</v>
      </c>
      <c r="B23" s="93" t="s">
        <v>85</v>
      </c>
      <c r="C23" s="93" t="s">
        <v>154</v>
      </c>
      <c r="D23" s="94" t="s">
        <v>87</v>
      </c>
    </row>
    <row r="24" spans="1:4" ht="16.5" thickBot="1">
      <c r="A24" s="95" t="s">
        <v>349</v>
      </c>
      <c r="B24" s="96" t="s">
        <v>88</v>
      </c>
      <c r="C24" s="97" t="s">
        <v>89</v>
      </c>
      <c r="D24" s="98"/>
    </row>
    <row r="25" spans="1:4" ht="19.5">
      <c r="A25" s="57" t="s">
        <v>350</v>
      </c>
      <c r="B25" s="41" t="s">
        <v>206</v>
      </c>
      <c r="C25" s="35" t="s">
        <v>89</v>
      </c>
      <c r="D25" s="205" t="s">
        <v>566</v>
      </c>
    </row>
    <row r="26" spans="1:4" ht="15.75">
      <c r="A26" s="57" t="s">
        <v>352</v>
      </c>
      <c r="B26" s="41" t="s">
        <v>208</v>
      </c>
      <c r="C26" s="76" t="s">
        <v>89</v>
      </c>
      <c r="D26" s="78" t="s">
        <v>209</v>
      </c>
    </row>
    <row r="27" spans="1:4" ht="15.75">
      <c r="A27" s="57" t="s">
        <v>353</v>
      </c>
      <c r="B27" s="41" t="s">
        <v>561</v>
      </c>
      <c r="C27" s="76" t="s">
        <v>89</v>
      </c>
      <c r="D27" s="78" t="s">
        <v>565</v>
      </c>
    </row>
    <row r="28" spans="1:4" ht="15.75">
      <c r="A28" s="57" t="s">
        <v>96</v>
      </c>
      <c r="B28" s="41" t="s">
        <v>210</v>
      </c>
      <c r="C28" s="63" t="s">
        <v>211</v>
      </c>
      <c r="D28" s="213">
        <v>24.19</v>
      </c>
    </row>
    <row r="29" spans="1:4" ht="15.75">
      <c r="A29" s="57" t="s">
        <v>97</v>
      </c>
      <c r="B29" s="41" t="s">
        <v>212</v>
      </c>
      <c r="C29" s="76" t="s">
        <v>89</v>
      </c>
      <c r="D29" s="78" t="s">
        <v>450</v>
      </c>
    </row>
    <row r="30" spans="1:4" ht="15.75">
      <c r="A30" s="57" t="s">
        <v>99</v>
      </c>
      <c r="B30" s="41" t="s">
        <v>214</v>
      </c>
      <c r="C30" s="76" t="s">
        <v>89</v>
      </c>
      <c r="D30" s="101" t="s">
        <v>215</v>
      </c>
    </row>
    <row r="31" spans="1:4" ht="31.5">
      <c r="A31" s="57" t="s">
        <v>101</v>
      </c>
      <c r="B31" s="80" t="s">
        <v>216</v>
      </c>
      <c r="C31" s="76" t="s">
        <v>89</v>
      </c>
      <c r="D31" s="81" t="s">
        <v>50</v>
      </c>
    </row>
    <row r="32" spans="1:4" ht="15.75">
      <c r="A32" s="57" t="s">
        <v>103</v>
      </c>
      <c r="B32" s="41" t="s">
        <v>217</v>
      </c>
      <c r="C32" s="82" t="s">
        <v>89</v>
      </c>
      <c r="D32" s="206">
        <v>42917</v>
      </c>
    </row>
    <row r="33" spans="1:4" ht="15.75">
      <c r="A33" s="57" t="s">
        <v>105</v>
      </c>
      <c r="B33" s="63" t="s">
        <v>218</v>
      </c>
      <c r="C33" s="100" t="s">
        <v>454</v>
      </c>
      <c r="D33" s="79">
        <v>8.208</v>
      </c>
    </row>
    <row r="34" spans="1:4" ht="26.25" thickBot="1">
      <c r="A34" s="103">
        <v>11</v>
      </c>
      <c r="B34" s="89" t="s">
        <v>455</v>
      </c>
      <c r="C34" s="104" t="s">
        <v>89</v>
      </c>
      <c r="D34" s="91" t="s">
        <v>756</v>
      </c>
    </row>
    <row r="37" ht="13.5" thickBot="1"/>
    <row r="38" spans="1:4" ht="16.5" thickBot="1">
      <c r="A38" s="92" t="s">
        <v>383</v>
      </c>
      <c r="B38" s="93" t="s">
        <v>85</v>
      </c>
      <c r="C38" s="93" t="s">
        <v>154</v>
      </c>
      <c r="D38" s="94" t="s">
        <v>87</v>
      </c>
    </row>
    <row r="39" spans="1:4" ht="15.75">
      <c r="A39" s="95" t="s">
        <v>349</v>
      </c>
      <c r="B39" s="96" t="s">
        <v>88</v>
      </c>
      <c r="C39" s="97" t="s">
        <v>89</v>
      </c>
      <c r="D39" s="105"/>
    </row>
    <row r="40" spans="1:4" ht="18.75">
      <c r="A40" s="57" t="s">
        <v>350</v>
      </c>
      <c r="B40" s="41" t="s">
        <v>206</v>
      </c>
      <c r="C40" s="76" t="s">
        <v>89</v>
      </c>
      <c r="D40" s="209" t="s">
        <v>760</v>
      </c>
    </row>
    <row r="41" spans="1:4" ht="15.75">
      <c r="A41" s="57" t="s">
        <v>352</v>
      </c>
      <c r="B41" s="41" t="s">
        <v>208</v>
      </c>
      <c r="C41" s="76" t="s">
        <v>89</v>
      </c>
      <c r="D41" s="78" t="s">
        <v>209</v>
      </c>
    </row>
    <row r="42" spans="1:4" ht="15.75">
      <c r="A42" s="57" t="s">
        <v>353</v>
      </c>
      <c r="B42" s="41" t="s">
        <v>561</v>
      </c>
      <c r="C42" s="76" t="s">
        <v>89</v>
      </c>
      <c r="D42" s="78" t="s">
        <v>744</v>
      </c>
    </row>
    <row r="43" spans="1:4" ht="15.75">
      <c r="A43" s="57" t="s">
        <v>96</v>
      </c>
      <c r="B43" s="41" t="s">
        <v>210</v>
      </c>
      <c r="C43" s="63" t="s">
        <v>211</v>
      </c>
      <c r="D43" s="213">
        <v>1788.88</v>
      </c>
    </row>
    <row r="44" spans="1:4" ht="15.75">
      <c r="A44" s="57" t="s">
        <v>97</v>
      </c>
      <c r="B44" s="41" t="s">
        <v>212</v>
      </c>
      <c r="C44" s="76" t="s">
        <v>89</v>
      </c>
      <c r="D44" s="78" t="s">
        <v>456</v>
      </c>
    </row>
    <row r="45" spans="1:4" ht="15.75">
      <c r="A45" s="57" t="s">
        <v>99</v>
      </c>
      <c r="B45" s="41" t="s">
        <v>214</v>
      </c>
      <c r="C45" s="76" t="s">
        <v>89</v>
      </c>
      <c r="D45" s="101" t="s">
        <v>229</v>
      </c>
    </row>
    <row r="46" spans="1:4" ht="31.5">
      <c r="A46" s="57" t="s">
        <v>101</v>
      </c>
      <c r="B46" s="80" t="s">
        <v>216</v>
      </c>
      <c r="C46" s="76" t="s">
        <v>89</v>
      </c>
      <c r="D46" s="81" t="s">
        <v>51</v>
      </c>
    </row>
    <row r="47" spans="1:4" ht="15.75">
      <c r="A47" s="57" t="s">
        <v>103</v>
      </c>
      <c r="B47" s="41" t="s">
        <v>217</v>
      </c>
      <c r="C47" s="82" t="s">
        <v>89</v>
      </c>
      <c r="D47" s="206">
        <v>42917</v>
      </c>
    </row>
    <row r="48" spans="1:4" ht="15.75">
      <c r="A48" s="57" t="s">
        <v>105</v>
      </c>
      <c r="B48" s="63" t="s">
        <v>766</v>
      </c>
      <c r="C48" s="84" t="s">
        <v>457</v>
      </c>
      <c r="D48" s="107">
        <v>0.0323</v>
      </c>
    </row>
    <row r="49" spans="1:4" ht="15.75">
      <c r="A49" s="57" t="s">
        <v>231</v>
      </c>
      <c r="B49" s="63" t="s">
        <v>768</v>
      </c>
      <c r="C49" s="84" t="s">
        <v>457</v>
      </c>
      <c r="D49" s="108">
        <v>0.0283</v>
      </c>
    </row>
    <row r="50" spans="1:4" ht="15.75">
      <c r="A50" s="57" t="s">
        <v>232</v>
      </c>
      <c r="B50" s="63" t="s">
        <v>769</v>
      </c>
      <c r="C50" s="84" t="s">
        <v>457</v>
      </c>
      <c r="D50" s="108">
        <v>0.0243</v>
      </c>
    </row>
    <row r="51" spans="1:4" ht="15.75">
      <c r="A51" s="57" t="s">
        <v>233</v>
      </c>
      <c r="B51" s="63" t="s">
        <v>770</v>
      </c>
      <c r="C51" s="84" t="s">
        <v>457</v>
      </c>
      <c r="D51" s="110">
        <v>0.0254</v>
      </c>
    </row>
    <row r="52" spans="1:4" ht="25.5">
      <c r="A52" s="85">
        <v>11</v>
      </c>
      <c r="B52" s="80" t="s">
        <v>227</v>
      </c>
      <c r="C52" s="86" t="s">
        <v>89</v>
      </c>
      <c r="D52" s="109" t="s">
        <v>458</v>
      </c>
    </row>
    <row r="53" ht="15.75">
      <c r="B53" s="210" t="s">
        <v>58</v>
      </c>
    </row>
    <row r="55" ht="13.5" thickBot="1"/>
    <row r="56" spans="1:4" ht="16.5" thickBot="1">
      <c r="A56" s="92" t="s">
        <v>383</v>
      </c>
      <c r="B56" s="93" t="s">
        <v>85</v>
      </c>
      <c r="C56" s="93" t="s">
        <v>154</v>
      </c>
      <c r="D56" s="94" t="s">
        <v>87</v>
      </c>
    </row>
    <row r="57" spans="1:4" ht="15.75">
      <c r="A57" s="95" t="s">
        <v>349</v>
      </c>
      <c r="B57" s="96" t="s">
        <v>88</v>
      </c>
      <c r="C57" s="97" t="s">
        <v>89</v>
      </c>
      <c r="D57" s="105"/>
    </row>
    <row r="58" spans="1:4" ht="18.75">
      <c r="A58" s="57" t="s">
        <v>350</v>
      </c>
      <c r="B58" s="41" t="s">
        <v>206</v>
      </c>
      <c r="C58" s="76" t="s">
        <v>89</v>
      </c>
      <c r="D58" s="209" t="s">
        <v>235</v>
      </c>
    </row>
    <row r="59" spans="1:4" ht="15.75">
      <c r="A59" s="57" t="s">
        <v>352</v>
      </c>
      <c r="B59" s="41" t="s">
        <v>208</v>
      </c>
      <c r="C59" s="76" t="s">
        <v>89</v>
      </c>
      <c r="D59" s="78" t="s">
        <v>209</v>
      </c>
    </row>
    <row r="60" spans="1:4" ht="15.75">
      <c r="A60" s="57" t="s">
        <v>353</v>
      </c>
      <c r="B60" s="41" t="s">
        <v>561</v>
      </c>
      <c r="C60" s="76" t="s">
        <v>89</v>
      </c>
      <c r="D60" s="78" t="s">
        <v>744</v>
      </c>
    </row>
    <row r="61" spans="1:4" ht="15.75">
      <c r="A61" s="57" t="s">
        <v>96</v>
      </c>
      <c r="B61" s="41" t="s">
        <v>210</v>
      </c>
      <c r="C61" s="63" t="s">
        <v>474</v>
      </c>
      <c r="D61" s="213">
        <v>1788.88</v>
      </c>
    </row>
    <row r="62" spans="1:4" ht="15.75">
      <c r="A62" s="57"/>
      <c r="B62" s="41" t="s">
        <v>52</v>
      </c>
      <c r="C62" s="63" t="s">
        <v>53</v>
      </c>
      <c r="D62" s="213">
        <v>95.31</v>
      </c>
    </row>
    <row r="63" spans="1:4" ht="15.75">
      <c r="A63" s="57" t="s">
        <v>97</v>
      </c>
      <c r="B63" s="41" t="s">
        <v>212</v>
      </c>
      <c r="C63" s="76" t="s">
        <v>89</v>
      </c>
      <c r="D63" s="78" t="s">
        <v>456</v>
      </c>
    </row>
    <row r="64" spans="1:4" ht="15.75">
      <c r="A64" s="57" t="s">
        <v>99</v>
      </c>
      <c r="B64" s="41" t="s">
        <v>214</v>
      </c>
      <c r="C64" s="76" t="s">
        <v>89</v>
      </c>
      <c r="D64" s="101" t="s">
        <v>229</v>
      </c>
    </row>
    <row r="65" spans="1:4" ht="31.5">
      <c r="A65" s="57" t="s">
        <v>101</v>
      </c>
      <c r="B65" s="80" t="s">
        <v>216</v>
      </c>
      <c r="C65" s="76" t="s">
        <v>89</v>
      </c>
      <c r="D65" s="81" t="s">
        <v>54</v>
      </c>
    </row>
    <row r="66" spans="1:4" ht="15.75">
      <c r="A66" s="57" t="s">
        <v>103</v>
      </c>
      <c r="B66" s="41" t="s">
        <v>217</v>
      </c>
      <c r="C66" s="82" t="s">
        <v>89</v>
      </c>
      <c r="D66" s="206">
        <v>42917</v>
      </c>
    </row>
    <row r="67" spans="1:4" ht="15.75">
      <c r="A67" s="57" t="s">
        <v>105</v>
      </c>
      <c r="B67" s="63" t="s">
        <v>236</v>
      </c>
      <c r="C67" s="112" t="s">
        <v>452</v>
      </c>
      <c r="D67" s="107">
        <v>3.496</v>
      </c>
    </row>
    <row r="68" spans="1:4" ht="26.25" thickBot="1">
      <c r="A68" s="103">
        <v>11</v>
      </c>
      <c r="B68" s="89" t="s">
        <v>455</v>
      </c>
      <c r="C68" s="104" t="s">
        <v>89</v>
      </c>
      <c r="D68" s="91" t="s">
        <v>756</v>
      </c>
    </row>
    <row r="71" ht="13.5" thickBot="1"/>
    <row r="72" spans="1:4" ht="16.5" thickBot="1">
      <c r="A72" s="92" t="s">
        <v>383</v>
      </c>
      <c r="B72" s="93" t="s">
        <v>85</v>
      </c>
      <c r="C72" s="93" t="s">
        <v>154</v>
      </c>
      <c r="D72" s="94" t="s">
        <v>87</v>
      </c>
    </row>
    <row r="73" spans="1:4" ht="15.75">
      <c r="A73" s="54" t="s">
        <v>349</v>
      </c>
      <c r="B73" s="55" t="s">
        <v>88</v>
      </c>
      <c r="C73" s="116" t="s">
        <v>89</v>
      </c>
      <c r="D73" s="117"/>
    </row>
    <row r="74" spans="1:4" ht="18.75">
      <c r="A74" s="57" t="s">
        <v>350</v>
      </c>
      <c r="B74" s="41" t="s">
        <v>206</v>
      </c>
      <c r="C74" s="76" t="s">
        <v>89</v>
      </c>
      <c r="D74" s="209" t="s">
        <v>779</v>
      </c>
    </row>
    <row r="75" spans="1:4" ht="15.75">
      <c r="A75" s="57" t="s">
        <v>352</v>
      </c>
      <c r="B75" s="41" t="s">
        <v>208</v>
      </c>
      <c r="C75" s="76" t="s">
        <v>89</v>
      </c>
      <c r="D75" s="113" t="s">
        <v>239</v>
      </c>
    </row>
    <row r="76" spans="1:4" ht="15.75">
      <c r="A76" s="57" t="s">
        <v>353</v>
      </c>
      <c r="B76" s="41" t="s">
        <v>561</v>
      </c>
      <c r="C76" s="76" t="s">
        <v>89</v>
      </c>
      <c r="D76" s="78" t="s">
        <v>459</v>
      </c>
    </row>
    <row r="77" spans="1:4" ht="25.5">
      <c r="A77" s="57" t="s">
        <v>96</v>
      </c>
      <c r="B77" s="80" t="s">
        <v>240</v>
      </c>
      <c r="C77" s="63" t="s">
        <v>211</v>
      </c>
      <c r="D77" s="213">
        <v>3.38</v>
      </c>
    </row>
    <row r="78" spans="1:4" ht="15.75">
      <c r="A78" s="57" t="s">
        <v>241</v>
      </c>
      <c r="B78" s="80" t="s">
        <v>242</v>
      </c>
      <c r="C78" s="63" t="s">
        <v>211</v>
      </c>
      <c r="D78" s="213">
        <v>4.25</v>
      </c>
    </row>
    <row r="79" spans="1:4" ht="15.75">
      <c r="A79" s="57" t="s">
        <v>97</v>
      </c>
      <c r="B79" s="41" t="s">
        <v>212</v>
      </c>
      <c r="C79" s="76" t="s">
        <v>89</v>
      </c>
      <c r="D79" s="78" t="s">
        <v>460</v>
      </c>
    </row>
    <row r="80" spans="1:4" ht="15.75">
      <c r="A80" s="57" t="s">
        <v>99</v>
      </c>
      <c r="B80" s="41" t="s">
        <v>214</v>
      </c>
      <c r="C80" s="76" t="s">
        <v>89</v>
      </c>
      <c r="D80" s="101" t="s">
        <v>244</v>
      </c>
    </row>
    <row r="81" spans="1:4" ht="25.5">
      <c r="A81" s="57" t="s">
        <v>101</v>
      </c>
      <c r="B81" s="80" t="s">
        <v>216</v>
      </c>
      <c r="C81" s="76" t="s">
        <v>89</v>
      </c>
      <c r="D81" s="81" t="s">
        <v>245</v>
      </c>
    </row>
    <row r="82" spans="1:4" ht="15.75">
      <c r="A82" s="57" t="s">
        <v>103</v>
      </c>
      <c r="B82" s="41" t="s">
        <v>217</v>
      </c>
      <c r="C82" s="82" t="s">
        <v>89</v>
      </c>
      <c r="D82" s="206">
        <v>42917</v>
      </c>
    </row>
    <row r="83" spans="1:4" ht="27.75" customHeight="1">
      <c r="A83" s="85">
        <v>10</v>
      </c>
      <c r="B83" s="41" t="s">
        <v>218</v>
      </c>
      <c r="C83" s="35" t="s">
        <v>461</v>
      </c>
      <c r="D83" s="211" t="s">
        <v>462</v>
      </c>
    </row>
    <row r="84" spans="1:4" ht="31.5">
      <c r="A84" s="114">
        <v>11</v>
      </c>
      <c r="B84" s="80" t="s">
        <v>246</v>
      </c>
      <c r="C84" s="34" t="s">
        <v>463</v>
      </c>
      <c r="D84" s="110">
        <v>0.6</v>
      </c>
    </row>
    <row r="85" spans="1:4" ht="32.25" customHeight="1">
      <c r="A85" s="114" t="s">
        <v>250</v>
      </c>
      <c r="B85" s="80" t="s">
        <v>464</v>
      </c>
      <c r="C85" s="34" t="s">
        <v>463</v>
      </c>
      <c r="D85" s="110">
        <v>1.3</v>
      </c>
    </row>
    <row r="86" spans="1:4" ht="30" customHeight="1">
      <c r="A86" s="85">
        <v>12</v>
      </c>
      <c r="B86" s="80" t="s">
        <v>227</v>
      </c>
      <c r="C86" s="35"/>
      <c r="D86" s="81" t="s">
        <v>55</v>
      </c>
    </row>
    <row r="87" spans="1:4" s="119" customFormat="1" ht="26.25" thickBot="1">
      <c r="A87" s="103" t="s">
        <v>465</v>
      </c>
      <c r="B87" s="89" t="s">
        <v>225</v>
      </c>
      <c r="C87" s="115"/>
      <c r="D87" s="81" t="s">
        <v>49</v>
      </c>
    </row>
    <row r="88" s="119" customFormat="1" ht="12.75"/>
    <row r="89" s="119" customFormat="1" ht="38.25">
      <c r="B89" s="212" t="s">
        <v>466</v>
      </c>
    </row>
    <row r="90" s="119" customFormat="1" ht="12.75"/>
    <row r="91" s="119" customFormat="1" ht="13.5" thickBot="1"/>
    <row r="92" spans="1:4" ht="16.5" thickBot="1">
      <c r="A92" s="92" t="s">
        <v>383</v>
      </c>
      <c r="B92" s="93" t="s">
        <v>85</v>
      </c>
      <c r="C92" s="93" t="s">
        <v>154</v>
      </c>
      <c r="D92" s="94" t="s">
        <v>87</v>
      </c>
    </row>
    <row r="93" spans="1:4" ht="16.5" thickBot="1">
      <c r="A93" s="95" t="s">
        <v>349</v>
      </c>
      <c r="B93" s="96" t="s">
        <v>88</v>
      </c>
      <c r="C93" s="97" t="s">
        <v>89</v>
      </c>
      <c r="D93" s="98"/>
    </row>
    <row r="94" spans="1:4" ht="19.5">
      <c r="A94" s="57" t="s">
        <v>350</v>
      </c>
      <c r="B94" s="41" t="s">
        <v>206</v>
      </c>
      <c r="C94" s="35" t="s">
        <v>89</v>
      </c>
      <c r="D94" s="205" t="s">
        <v>467</v>
      </c>
    </row>
    <row r="95" spans="1:4" ht="15.75">
      <c r="A95" s="57" t="s">
        <v>352</v>
      </c>
      <c r="B95" s="41" t="s">
        <v>208</v>
      </c>
      <c r="C95" s="76" t="s">
        <v>89</v>
      </c>
      <c r="D95" s="78" t="s">
        <v>468</v>
      </c>
    </row>
    <row r="96" spans="1:4" ht="15.75">
      <c r="A96" s="57"/>
      <c r="B96" s="41" t="s">
        <v>56</v>
      </c>
      <c r="C96" s="76" t="s">
        <v>476</v>
      </c>
      <c r="D96" s="214">
        <v>70.49</v>
      </c>
    </row>
    <row r="97" spans="1:4" ht="15.75">
      <c r="A97" s="57" t="s">
        <v>96</v>
      </c>
      <c r="B97" s="41" t="s">
        <v>477</v>
      </c>
      <c r="C97" s="63" t="s">
        <v>478</v>
      </c>
      <c r="D97" s="213">
        <v>5422</v>
      </c>
    </row>
    <row r="98" spans="1:4" ht="25.5">
      <c r="A98" s="57" t="s">
        <v>97</v>
      </c>
      <c r="B98" s="41" t="s">
        <v>212</v>
      </c>
      <c r="C98" s="76" t="s">
        <v>89</v>
      </c>
      <c r="D98" s="113" t="s">
        <v>479</v>
      </c>
    </row>
    <row r="99" spans="1:4" ht="15.75">
      <c r="A99" s="57" t="s">
        <v>99</v>
      </c>
      <c r="B99" s="41" t="s">
        <v>214</v>
      </c>
      <c r="C99" s="76" t="s">
        <v>89</v>
      </c>
      <c r="D99" s="101"/>
    </row>
    <row r="100" spans="1:4" ht="31.5">
      <c r="A100" s="57" t="s">
        <v>101</v>
      </c>
      <c r="B100" s="80" t="s">
        <v>216</v>
      </c>
      <c r="C100" s="76" t="s">
        <v>89</v>
      </c>
      <c r="D100" s="81" t="s">
        <v>57</v>
      </c>
    </row>
    <row r="101" spans="1:4" ht="15.75">
      <c r="A101" s="57" t="s">
        <v>103</v>
      </c>
      <c r="B101" s="41" t="s">
        <v>217</v>
      </c>
      <c r="C101" s="82" t="s">
        <v>89</v>
      </c>
      <c r="D101" s="206">
        <v>42917</v>
      </c>
    </row>
    <row r="102" spans="1:4" ht="15.75">
      <c r="A102" s="57" t="s">
        <v>105</v>
      </c>
      <c r="B102" s="63" t="s">
        <v>218</v>
      </c>
      <c r="C102" s="100" t="s">
        <v>454</v>
      </c>
      <c r="D102" s="79">
        <v>13</v>
      </c>
    </row>
    <row r="103" spans="1:4" ht="26.25" thickBot="1">
      <c r="A103" s="103">
        <v>11</v>
      </c>
      <c r="B103" s="89" t="s">
        <v>455</v>
      </c>
      <c r="C103" s="104" t="s">
        <v>89</v>
      </c>
      <c r="D103" s="91" t="s">
        <v>472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3" t="s">
        <v>254</v>
      </c>
    </row>
    <row r="2" ht="15.75">
      <c r="A2" s="33" t="s">
        <v>255</v>
      </c>
    </row>
    <row r="4" spans="1:4" ht="31.5">
      <c r="A4" s="34" t="s">
        <v>383</v>
      </c>
      <c r="B4" s="35" t="s">
        <v>85</v>
      </c>
      <c r="C4" s="35" t="s">
        <v>154</v>
      </c>
      <c r="D4" s="35" t="s">
        <v>87</v>
      </c>
    </row>
    <row r="5" spans="1:4" ht="15.75">
      <c r="A5" s="41" t="s">
        <v>349</v>
      </c>
      <c r="B5" s="41" t="s">
        <v>88</v>
      </c>
      <c r="C5" s="35" t="s">
        <v>89</v>
      </c>
      <c r="D5" s="446" t="s">
        <v>256</v>
      </c>
    </row>
    <row r="6" spans="1:4" ht="15.75">
      <c r="A6" s="41" t="s">
        <v>350</v>
      </c>
      <c r="B6" s="41" t="s">
        <v>257</v>
      </c>
      <c r="C6" s="35" t="s">
        <v>89</v>
      </c>
      <c r="D6" s="447"/>
    </row>
    <row r="7" spans="1:4" ht="15.75">
      <c r="A7" s="41" t="s">
        <v>352</v>
      </c>
      <c r="B7" s="41" t="s">
        <v>258</v>
      </c>
      <c r="C7" s="35" t="s">
        <v>89</v>
      </c>
      <c r="D7" s="447"/>
    </row>
    <row r="8" spans="1:4" ht="25.5">
      <c r="A8" s="41" t="s">
        <v>353</v>
      </c>
      <c r="B8" s="80" t="s">
        <v>259</v>
      </c>
      <c r="C8" s="41" t="s">
        <v>121</v>
      </c>
      <c r="D8" s="447"/>
    </row>
    <row r="9" spans="1:4" ht="25.5">
      <c r="A9" s="120" t="s">
        <v>260</v>
      </c>
      <c r="B9" s="65"/>
      <c r="C9" s="121"/>
      <c r="D9" s="447"/>
    </row>
    <row r="10" spans="1:4" ht="15.75">
      <c r="A10" s="41" t="s">
        <v>96</v>
      </c>
      <c r="B10" s="41" t="s">
        <v>261</v>
      </c>
      <c r="C10" s="35" t="s">
        <v>89</v>
      </c>
      <c r="D10" s="447"/>
    </row>
    <row r="11" spans="1:4" ht="15.75">
      <c r="A11" s="41" t="s">
        <v>97</v>
      </c>
      <c r="B11" s="41" t="s">
        <v>262</v>
      </c>
      <c r="C11" s="35" t="s">
        <v>89</v>
      </c>
      <c r="D11" s="447"/>
    </row>
    <row r="12" spans="1:4" ht="15.75">
      <c r="A12" s="41" t="s">
        <v>99</v>
      </c>
      <c r="B12" s="41" t="s">
        <v>263</v>
      </c>
      <c r="C12" s="35" t="s">
        <v>89</v>
      </c>
      <c r="D12" s="447"/>
    </row>
    <row r="13" spans="1:4" ht="15.75">
      <c r="A13" s="41" t="s">
        <v>101</v>
      </c>
      <c r="B13" s="41" t="s">
        <v>264</v>
      </c>
      <c r="C13" s="35" t="s">
        <v>89</v>
      </c>
      <c r="D13" s="447"/>
    </row>
    <row r="14" spans="1:4" ht="12.75">
      <c r="A14" s="41" t="s">
        <v>103</v>
      </c>
      <c r="B14" s="41" t="s">
        <v>265</v>
      </c>
      <c r="C14" s="41" t="s">
        <v>211</v>
      </c>
      <c r="D14" s="447"/>
    </row>
    <row r="15" spans="1:4" ht="25.5">
      <c r="A15" s="41" t="s">
        <v>105</v>
      </c>
      <c r="B15" s="80" t="s">
        <v>266</v>
      </c>
      <c r="C15" s="35" t="s">
        <v>89</v>
      </c>
      <c r="D15" s="448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779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178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3" t="s">
        <v>267</v>
      </c>
    </row>
    <row r="2" ht="15.75">
      <c r="A2" s="33" t="s">
        <v>268</v>
      </c>
    </row>
    <row r="4" spans="1:4" ht="31.5">
      <c r="A4" s="34" t="s">
        <v>383</v>
      </c>
      <c r="B4" s="35" t="s">
        <v>85</v>
      </c>
      <c r="C4" s="35" t="s">
        <v>154</v>
      </c>
      <c r="D4" s="35" t="s">
        <v>87</v>
      </c>
    </row>
    <row r="5" spans="1:4" ht="15.75">
      <c r="A5" s="41" t="s">
        <v>349</v>
      </c>
      <c r="B5" s="41" t="s">
        <v>88</v>
      </c>
      <c r="C5" s="35" t="s">
        <v>89</v>
      </c>
      <c r="D5" s="37"/>
    </row>
    <row r="6" spans="1:4" ht="12.75">
      <c r="A6" s="43" t="s">
        <v>269</v>
      </c>
      <c r="B6" s="44"/>
      <c r="C6" s="44"/>
      <c r="D6" s="45"/>
    </row>
    <row r="7" spans="1:4" ht="15.75">
      <c r="A7" s="41" t="s">
        <v>350</v>
      </c>
      <c r="B7" s="41" t="s">
        <v>270</v>
      </c>
      <c r="C7" s="35" t="s">
        <v>89</v>
      </c>
      <c r="D7" s="37"/>
    </row>
    <row r="8" spans="1:4" ht="38.25">
      <c r="A8" s="41" t="s">
        <v>352</v>
      </c>
      <c r="B8" s="80" t="s">
        <v>271</v>
      </c>
      <c r="C8" s="130" t="s">
        <v>211</v>
      </c>
      <c r="D8" s="37"/>
    </row>
    <row r="9" spans="1:4" ht="38.25">
      <c r="A9" s="41" t="s">
        <v>353</v>
      </c>
      <c r="B9" s="80" t="s">
        <v>272</v>
      </c>
      <c r="C9" s="37"/>
      <c r="D9" s="37"/>
    </row>
    <row r="10" spans="1:4" ht="12.75">
      <c r="A10" s="41" t="s">
        <v>96</v>
      </c>
      <c r="B10" s="41" t="s">
        <v>143</v>
      </c>
      <c r="C10" s="130" t="s">
        <v>89</v>
      </c>
      <c r="D10" s="37"/>
    </row>
    <row r="13" spans="1:6" ht="16.5" customHeight="1">
      <c r="A13" s="449" t="s">
        <v>273</v>
      </c>
      <c r="B13" s="450"/>
      <c r="C13" s="450"/>
      <c r="D13" s="450"/>
      <c r="E13" s="450"/>
      <c r="F13" s="450"/>
    </row>
    <row r="14" spans="1:6" ht="12.75">
      <c r="A14" s="449" t="s">
        <v>274</v>
      </c>
      <c r="B14" s="450"/>
      <c r="C14" s="450"/>
      <c r="D14" s="450"/>
      <c r="E14" s="450"/>
      <c r="F14" s="450"/>
    </row>
    <row r="15" spans="1:6" ht="12.75">
      <c r="A15" s="449" t="s">
        <v>275</v>
      </c>
      <c r="B15" s="450"/>
      <c r="C15" s="450"/>
      <c r="D15" s="450"/>
      <c r="E15" s="450"/>
      <c r="F15" s="450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779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178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3" t="s">
        <v>276</v>
      </c>
    </row>
    <row r="2" ht="15.75">
      <c r="A2" s="33" t="s">
        <v>277</v>
      </c>
    </row>
    <row r="4" spans="1:4" ht="31.5">
      <c r="A4" s="34" t="s">
        <v>383</v>
      </c>
      <c r="B4" s="35" t="s">
        <v>85</v>
      </c>
      <c r="C4" s="35" t="s">
        <v>154</v>
      </c>
      <c r="D4" s="35" t="s">
        <v>87</v>
      </c>
    </row>
    <row r="5" spans="1:4" ht="15.75">
      <c r="A5" s="41" t="s">
        <v>349</v>
      </c>
      <c r="B5" s="41" t="s">
        <v>88</v>
      </c>
      <c r="C5" s="35" t="s">
        <v>89</v>
      </c>
      <c r="D5" s="451" t="s">
        <v>278</v>
      </c>
    </row>
    <row r="6" spans="1:4" ht="25.5">
      <c r="A6" s="41" t="s">
        <v>350</v>
      </c>
      <c r="B6" s="80" t="s">
        <v>279</v>
      </c>
      <c r="C6" s="35" t="s">
        <v>89</v>
      </c>
      <c r="D6" s="452"/>
    </row>
    <row r="7" spans="1:4" ht="25.5">
      <c r="A7" s="41" t="s">
        <v>352</v>
      </c>
      <c r="B7" s="80" t="s">
        <v>280</v>
      </c>
      <c r="C7" s="35" t="s">
        <v>89</v>
      </c>
      <c r="D7" s="452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779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178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2018-08-02T06:51:11Z</dcterms:modified>
  <cp:category/>
  <cp:version/>
  <cp:contentType/>
  <cp:contentStatus/>
</cp:coreProperties>
</file>