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'Итог2017'!$A$1:$E$154</definedName>
    <definedName name="_xlnm.Print_Area" localSheetId="2">'Ф2.4СведКомУсл'!$A$116:$D$130</definedName>
  </definedNames>
  <calcPr fullCalcOnLoad="1"/>
</workbook>
</file>

<file path=xl/sharedStrings.xml><?xml version="1.0" encoding="utf-8"?>
<sst xmlns="http://schemas.openxmlformats.org/spreadsheetml/2006/main" count="3424" uniqueCount="779">
  <si>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</si>
  <si>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</si>
  <si>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</si>
  <si>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</si>
  <si>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</si>
  <si>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</si>
  <si>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</si>
  <si>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</si>
  <si>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</si>
  <si>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</si>
  <si>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</si>
  <si>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</si>
  <si>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</si>
  <si>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</si>
  <si>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</si>
  <si>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</si>
  <si>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</si>
  <si>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</si>
  <si>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</si>
  <si>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</si>
  <si>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</si>
  <si>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</si>
  <si>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</si>
  <si>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</si>
  <si>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</si>
  <si>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</si>
  <si>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</si>
  <si>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</si>
  <si>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</si>
  <si>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</si>
  <si>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</si>
  <si>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</si>
  <si>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</si>
  <si>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</si>
  <si>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</si>
  <si>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</si>
  <si>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</si>
  <si>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</si>
  <si>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</si>
  <si>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</si>
  <si>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</si>
  <si>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</si>
  <si>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</si>
  <si>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</si>
  <si>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</si>
  <si>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</si>
  <si>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</si>
  <si>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</si>
  <si>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</si>
  <si>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</si>
  <si>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</si>
  <si>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</si>
  <si>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</si>
  <si>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</si>
  <si>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</si>
  <si>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</si>
  <si>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</si>
  <si>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</si>
  <si>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</si>
  <si>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</si>
  <si>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</si>
  <si>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</si>
  <si>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</si>
  <si>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</si>
  <si>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</si>
  <si>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</si>
  <si>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</si>
  <si>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</si>
  <si>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</si>
  <si>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</si>
  <si>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</si>
  <si>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</si>
  <si>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</si>
  <si>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</si>
  <si>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</si>
  <si>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</si>
  <si>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</si>
  <si>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</si>
  <si>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</si>
  <si>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</si>
  <si>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</si>
  <si>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</si>
  <si>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</si>
  <si>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</si>
  <si>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</si>
  <si>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</si>
  <si>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</si>
  <si>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</si>
  <si>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</si>
  <si>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</si>
  <si>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</si>
  <si>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</si>
  <si>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</si>
  <si>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</si>
  <si>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</si>
  <si>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</si>
  <si>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</si>
  <si>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</si>
  <si>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</si>
  <si>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</si>
  <si>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</si>
  <si>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</si>
  <si>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</si>
  <si>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</si>
  <si>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</si>
  <si>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</si>
  <si>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</si>
  <si>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</si>
  <si>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</si>
  <si>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</si>
  <si>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</si>
  <si>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</si>
  <si>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</si>
  <si>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</si>
  <si>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</si>
  <si>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</si>
  <si>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</si>
  <si>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</si>
  <si>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</si>
  <si>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</si>
  <si>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</si>
  <si>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</si>
  <si>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</si>
  <si>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</si>
  <si>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</si>
  <si>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</si>
  <si>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</si>
  <si>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</si>
  <si>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</si>
  <si>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</si>
  <si>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</si>
  <si>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</si>
  <si>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</si>
  <si>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</si>
  <si>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</si>
  <si>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</si>
  <si>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</si>
  <si>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</si>
  <si>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</si>
  <si>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</si>
  <si>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</si>
  <si>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</si>
  <si>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</si>
  <si>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</si>
  <si>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</si>
  <si>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</si>
  <si>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</si>
  <si>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</si>
  <si>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</si>
  <si>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</si>
  <si>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</si>
  <si>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</si>
  <si>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</si>
  <si>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</si>
  <si>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</si>
  <si>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</si>
  <si>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</si>
  <si>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</si>
  <si>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</si>
  <si>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</si>
  <si>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</si>
  <si>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</si>
  <si>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</si>
  <si>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</si>
  <si>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</si>
  <si>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</si>
  <si>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</si>
  <si>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</si>
  <si>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</si>
  <si>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</si>
  <si>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</si>
  <si>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</si>
  <si>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</si>
  <si>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</si>
  <si>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</si>
  <si>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</si>
  <si>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</si>
  <si>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</si>
  <si>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</si>
  <si>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</si>
  <si>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</si>
  <si>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</si>
  <si>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</si>
  <si>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</si>
  <si>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</si>
  <si>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</si>
  <si>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</si>
  <si>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1.</t>
  </si>
  <si>
    <t>2.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</si>
  <si>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</si>
  <si>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</si>
  <si>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</si>
  <si>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Самойло, 6</t>
  </si>
  <si>
    <t>01.01.2016</t>
  </si>
  <si>
    <t>31.12.2016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</si>
  <si>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</si>
  <si>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</si>
  <si>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</si>
  <si>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</si>
  <si>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</si>
  <si>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</si>
  <si>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</si>
  <si>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</si>
  <si>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</si>
  <si>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</si>
  <si>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</si>
  <si>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</si>
  <si>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</si>
  <si>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</si>
  <si>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</si>
  <si>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</si>
  <si>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</si>
  <si>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</si>
  <si>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</si>
  <si>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</si>
  <si>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</si>
  <si>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</si>
  <si>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</si>
  <si>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</si>
  <si>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</si>
  <si>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</si>
  <si>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</si>
  <si>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</si>
  <si>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</si>
  <si>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</si>
  <si>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</si>
  <si>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</si>
  <si>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</si>
  <si>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</si>
  <si>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</si>
  <si>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</si>
  <si>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</si>
  <si>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</si>
  <si>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</si>
  <si>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</si>
  <si>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</si>
  <si>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</si>
  <si>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</si>
  <si>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</si>
  <si>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</si>
  <si>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</si>
  <si>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</si>
  <si>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</si>
  <si>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</si>
  <si>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</si>
  <si>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</si>
  <si>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</si>
  <si>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</si>
  <si>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</si>
  <si>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</si>
  <si>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</si>
  <si>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</si>
  <si>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</si>
  <si>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</si>
  <si>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</si>
  <si>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</si>
  <si>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</si>
  <si>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</si>
  <si>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</si>
  <si>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</si>
  <si>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</si>
  <si>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</si>
  <si>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</si>
  <si>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</si>
  <si>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</si>
  <si>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</si>
  <si>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</si>
  <si>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</si>
  <si>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</si>
  <si>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</si>
  <si>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</si>
  <si>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</si>
  <si>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</si>
  <si>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</si>
  <si>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</si>
  <si>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</si>
  <si>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</si>
  <si>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</si>
  <si>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</si>
  <si>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</si>
  <si>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</si>
  <si>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</si>
  <si>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</si>
  <si>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</si>
  <si>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</si>
  <si>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</si>
  <si>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</si>
  <si>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</si>
  <si>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</si>
  <si>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</si>
  <si>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</si>
  <si>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</si>
  <si>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</si>
  <si>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</si>
  <si>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</si>
  <si>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</si>
  <si>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</si>
  <si>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</si>
  <si>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</si>
  <si>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</si>
  <si>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</si>
  <si>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</si>
  <si>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</si>
  <si>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</si>
  <si>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</si>
  <si>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</si>
  <si>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</si>
  <si>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</si>
  <si>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</si>
  <si>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</si>
  <si>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</si>
  <si>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</si>
  <si>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</si>
  <si>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</si>
  <si>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</si>
  <si>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</si>
  <si>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</si>
  <si>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</si>
  <si>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</si>
  <si>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</si>
  <si>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</si>
  <si>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</si>
  <si>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</si>
  <si>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</si>
  <si>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</si>
  <si>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</si>
  <si>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</si>
  <si>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</si>
  <si>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</si>
  <si>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</si>
  <si>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</si>
  <si>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</si>
  <si>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</si>
  <si>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</si>
  <si>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</si>
  <si>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Самойло ул 6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</si>
  <si>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</si>
  <si>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</si>
  <si>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</si>
  <si>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</si>
  <si>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</si>
  <si>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</si>
  <si>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</si>
  <si>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</si>
  <si>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</si>
  <si>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</si>
  <si>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</si>
  <si>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</si>
  <si>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</si>
  <si>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</si>
  <si>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</si>
  <si>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</si>
  <si>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</si>
  <si>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</si>
  <si>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</si>
  <si>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</si>
  <si>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</si>
  <si>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</si>
  <si>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</si>
  <si>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</si>
  <si>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</si>
  <si>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</si>
  <si>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</si>
  <si>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</si>
  <si>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</si>
  <si>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</si>
  <si>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</si>
  <si>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</si>
  <si>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</si>
  <si>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</si>
  <si>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</si>
  <si>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</si>
  <si>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</si>
  <si>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</si>
  <si>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</si>
  <si>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</si>
  <si>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</si>
  <si>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</si>
  <si>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</si>
  <si>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</si>
  <si>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</si>
  <si>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</si>
  <si>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</si>
  <si>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</si>
  <si>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</si>
  <si>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</si>
  <si>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</si>
  <si>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</si>
  <si>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</si>
  <si>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</si>
  <si>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</si>
  <si>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</si>
  <si>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</si>
  <si>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</si>
  <si>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</si>
  <si>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</si>
  <si>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</si>
  <si>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</si>
  <si>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</si>
  <si>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</si>
  <si>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</si>
  <si>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</si>
  <si>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</si>
  <si>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</si>
  <si>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</si>
  <si>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</si>
  <si>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</si>
  <si>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</si>
  <si>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</si>
  <si>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</si>
  <si>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</si>
  <si>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</si>
  <si>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</si>
  <si>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</si>
  <si>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</si>
  <si>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</si>
  <si>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</si>
  <si>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</si>
  <si>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</si>
  <si>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</si>
  <si>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</si>
  <si>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</si>
  <si>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</si>
  <si>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</si>
  <si>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</si>
  <si>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</si>
  <si>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</si>
  <si>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</si>
  <si>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</si>
  <si>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</si>
  <si>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</si>
  <si>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</si>
  <si>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</si>
  <si>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</si>
  <si>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</si>
  <si>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</si>
  <si>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</si>
  <si>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</si>
  <si>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</si>
  <si>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</si>
  <si>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</si>
  <si>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</si>
  <si>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</si>
  <si>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</si>
  <si>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</si>
  <si>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</si>
  <si>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</si>
  <si>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</si>
  <si>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</si>
  <si>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</si>
  <si>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</si>
  <si>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</si>
  <si>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</si>
  <si>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</si>
  <si>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</si>
  <si>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</si>
  <si>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</si>
  <si>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</si>
  <si>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</si>
  <si>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</si>
  <si>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</si>
  <si>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</si>
  <si>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</si>
  <si>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</si>
  <si>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</si>
  <si>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</si>
  <si>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</si>
  <si>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</si>
  <si>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</si>
  <si>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</si>
  <si>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</si>
  <si>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</si>
  <si>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</si>
  <si>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</si>
  <si>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</si>
  <si>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</si>
  <si>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</si>
  <si>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</si>
  <si>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</si>
  <si>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</si>
  <si>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</si>
  <si>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</si>
  <si>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</si>
  <si>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</si>
  <si>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</si>
  <si>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</si>
  <si>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</si>
  <si>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</si>
  <si>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</si>
  <si>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</si>
  <si>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</si>
  <si>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</si>
  <si>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</si>
  <si>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</si>
  <si>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</si>
  <si>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</si>
  <si>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</si>
  <si>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</si>
  <si>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</si>
  <si>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</si>
  <si>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</si>
  <si>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</si>
  <si>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</si>
  <si>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</si>
  <si>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</si>
  <si>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</si>
  <si>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</si>
  <si>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</si>
  <si>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</si>
  <si>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</si>
  <si>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</si>
  <si>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</si>
  <si>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</si>
  <si>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</si>
  <si>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</si>
  <si>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</si>
  <si>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</si>
  <si>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</si>
  <si>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</si>
  <si>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</si>
  <si>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</si>
  <si>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</si>
  <si>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</si>
  <si>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</si>
  <si>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</si>
  <si>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</si>
  <si>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</si>
  <si>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</si>
  <si>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</si>
  <si>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</si>
  <si>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</si>
  <si>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</si>
  <si>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</si>
  <si>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</si>
  <si>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</si>
  <si>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</si>
  <si>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</si>
  <si>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</si>
  <si>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</si>
  <si>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</si>
  <si>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</si>
  <si>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</si>
  <si>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</si>
  <si>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</si>
  <si>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</si>
  <si>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</si>
  <si>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</si>
  <si>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</si>
  <si>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</si>
  <si>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</si>
  <si>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</si>
  <si>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</si>
  <si>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</si>
  <si>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</si>
  <si>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</si>
  <si>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</si>
  <si>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</si>
  <si>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</si>
  <si>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</si>
  <si>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</si>
  <si>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</si>
  <si>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</si>
  <si>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</si>
  <si>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</si>
  <si>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</si>
  <si>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</si>
  <si>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</si>
  <si>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</si>
  <si>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</si>
  <si>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</si>
  <si>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</si>
  <si>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</si>
  <si>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</si>
  <si>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</si>
  <si>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</si>
  <si>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</si>
  <si>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</si>
  <si>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</si>
  <si>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</si>
  <si>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</si>
  <si>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12.12.2011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</si>
  <si>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</si>
  <si>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</si>
  <si>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</si>
  <si>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</si>
  <si>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</si>
  <si>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</si>
  <si>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</si>
  <si>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</si>
  <si>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Самойло, д. 6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</si>
  <si>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</si>
  <si>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</si>
  <si>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</si>
  <si>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</si>
  <si>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</si>
  <si>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</si>
  <si>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</si>
  <si>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</si>
  <si>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35:24:0305025:627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</si>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</sst>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 horizontal="center" vertical="center"/>
      <protection/>
    </xf>
    <xf numFmtId="0" fontId="20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0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horizontal="centerContinuous" vertical="top"/>
      <protection/>
    </xf>
    <xf numFmtId="0" fontId="21" fillId="0" borderId="25" xfId="0" applyNumberFormat="1" applyFont="1" applyFill="1" applyBorder="1" applyAlignment="1" applyProtection="1">
      <alignment horizontal="centerContinuous" vertical="top"/>
      <protection/>
    </xf>
    <xf numFmtId="0" fontId="21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79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5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5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5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1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5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6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172" fontId="19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5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5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5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5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1" fillId="36" borderId="17" xfId="65" applyNumberFormat="1" applyFont="1" applyFill="1" applyBorder="1" applyAlignment="1" applyProtection="1">
      <alignment vertical="top"/>
      <protection/>
    </xf>
    <xf numFmtId="173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73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73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73" fontId="0" fillId="0" borderId="53" xfId="65" applyNumberFormat="1" applyFont="1" applyFill="1" applyBorder="1" applyAlignment="1" applyProtection="1">
      <alignment vertical="top"/>
      <protection/>
    </xf>
    <xf numFmtId="0" fontId="25" fillId="39" borderId="32" xfId="65" applyNumberFormat="1" applyFont="1" applyFill="1" applyBorder="1" applyAlignment="1" applyProtection="1">
      <alignment horizontal="centerContinuous" vertical="top"/>
      <protection/>
    </xf>
    <xf numFmtId="0" fontId="25" fillId="39" borderId="55" xfId="65" applyNumberFormat="1" applyFont="1" applyFill="1" applyBorder="1" applyAlignment="1" applyProtection="1">
      <alignment horizontal="centerContinuous" vertical="top"/>
      <protection/>
    </xf>
    <xf numFmtId="0" fontId="25" fillId="39" borderId="56" xfId="65" applyNumberFormat="1" applyFont="1" applyFill="1" applyBorder="1" applyAlignment="1" applyProtection="1">
      <alignment horizontal="centerContinuous" vertical="top"/>
      <protection/>
    </xf>
    <xf numFmtId="0" fontId="25" fillId="39" borderId="57" xfId="65" applyNumberFormat="1" applyFont="1" applyFill="1" applyBorder="1" applyAlignment="1" applyProtection="1">
      <alignment horizontal="centerContinuous" vertical="top"/>
      <protection/>
    </xf>
    <xf numFmtId="0" fontId="15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73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73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73" fontId="0" fillId="20" borderId="24" xfId="65" applyNumberFormat="1" applyFont="1" applyFill="1" applyBorder="1" applyAlignment="1" applyProtection="1">
      <alignment vertical="top"/>
      <protection/>
    </xf>
    <xf numFmtId="0" fontId="25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1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1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5" fillId="41" borderId="55" xfId="65" applyNumberFormat="1" applyFont="1" applyFill="1" applyBorder="1" applyAlignment="1" applyProtection="1">
      <alignment horizontal="centerContinuous" vertical="top"/>
      <protection/>
    </xf>
    <xf numFmtId="0" fontId="25" fillId="41" borderId="56" xfId="65" applyNumberFormat="1" applyFont="1" applyFill="1" applyBorder="1" applyAlignment="1" applyProtection="1">
      <alignment horizontal="centerContinuous" vertical="top"/>
      <protection/>
    </xf>
    <xf numFmtId="0" fontId="25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7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7" fillId="41" borderId="31" xfId="65" applyNumberFormat="1" applyFont="1" applyFill="1" applyBorder="1" applyAlignment="1" applyProtection="1">
      <alignment vertical="top"/>
      <protection/>
    </xf>
    <xf numFmtId="173" fontId="0" fillId="41" borderId="24" xfId="65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5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5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5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1" fillId="36" borderId="17" xfId="66" applyNumberFormat="1" applyFont="1" applyFill="1" applyBorder="1" applyAlignment="1" applyProtection="1">
      <alignment vertical="top"/>
      <protection/>
    </xf>
    <xf numFmtId="173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73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73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73" fontId="0" fillId="0" borderId="53" xfId="66" applyNumberFormat="1" applyFont="1" applyFill="1" applyBorder="1" applyAlignment="1" applyProtection="1">
      <alignment vertical="top"/>
      <protection/>
    </xf>
    <xf numFmtId="0" fontId="25" fillId="39" borderId="32" xfId="66" applyNumberFormat="1" applyFont="1" applyFill="1" applyBorder="1" applyAlignment="1" applyProtection="1">
      <alignment horizontal="centerContinuous" vertical="top"/>
      <protection/>
    </xf>
    <xf numFmtId="0" fontId="25" fillId="39" borderId="55" xfId="66" applyNumberFormat="1" applyFont="1" applyFill="1" applyBorder="1" applyAlignment="1" applyProtection="1">
      <alignment horizontal="centerContinuous" vertical="top"/>
      <protection/>
    </xf>
    <xf numFmtId="0" fontId="25" fillId="39" borderId="56" xfId="66" applyNumberFormat="1" applyFont="1" applyFill="1" applyBorder="1" applyAlignment="1" applyProtection="1">
      <alignment horizontal="centerContinuous" vertical="top"/>
      <protection/>
    </xf>
    <xf numFmtId="0" fontId="25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73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73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73" fontId="0" fillId="20" borderId="24" xfId="66" applyNumberFormat="1" applyFont="1" applyFill="1" applyBorder="1" applyAlignment="1" applyProtection="1">
      <alignment vertical="top"/>
      <protection/>
    </xf>
    <xf numFmtId="0" fontId="25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1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1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5" fillId="41" borderId="55" xfId="66" applyNumberFormat="1" applyFont="1" applyFill="1" applyBorder="1" applyAlignment="1" applyProtection="1">
      <alignment horizontal="centerContinuous" vertical="top"/>
      <protection/>
    </xf>
    <xf numFmtId="0" fontId="25" fillId="41" borderId="56" xfId="66" applyNumberFormat="1" applyFont="1" applyFill="1" applyBorder="1" applyAlignment="1" applyProtection="1">
      <alignment horizontal="centerContinuous" vertical="top"/>
      <protection/>
    </xf>
    <xf numFmtId="0" fontId="25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7" fillId="41" borderId="31" xfId="66" applyNumberFormat="1" applyFont="1" applyFill="1" applyBorder="1" applyAlignment="1" applyProtection="1">
      <alignment vertical="top"/>
      <protection/>
    </xf>
    <xf numFmtId="173" fontId="0" fillId="41" borderId="24" xfId="66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72" fontId="1" fillId="0" borderId="54" xfId="0" applyNumberFormat="1" applyFont="1" applyBorder="1" applyAlignment="1">
      <alignment horizontal="right" vertical="center" wrapText="1"/>
    </xf>
    <xf numFmtId="172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72" fontId="1" fillId="0" borderId="68" xfId="0" applyNumberFormat="1" applyFont="1" applyBorder="1" applyAlignment="1">
      <alignment horizontal="righ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textRotation="90" wrapText="1"/>
    </xf>
    <xf numFmtId="0" fontId="19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5" fillId="35" borderId="62" xfId="0" applyNumberFormat="1" applyFont="1" applyFill="1" applyBorder="1" applyAlignment="1" applyProtection="1">
      <alignment vertical="top" wrapText="1"/>
      <protection/>
    </xf>
    <xf numFmtId="0" fontId="25" fillId="35" borderId="25" xfId="0" applyNumberFormat="1" applyFont="1" applyFill="1" applyBorder="1" applyAlignment="1" applyProtection="1">
      <alignment vertical="top" wrapText="1"/>
      <protection/>
    </xf>
    <xf numFmtId="0" fontId="25" fillId="35" borderId="63" xfId="0" applyNumberFormat="1" applyFont="1" applyFill="1" applyBorder="1" applyAlignment="1" applyProtection="1">
      <alignment vertical="top" wrapText="1"/>
      <protection/>
    </xf>
    <xf numFmtId="0" fontId="19" fillId="0" borderId="19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19" fillId="0" borderId="19" xfId="65" applyFont="1" applyFill="1" applyBorder="1" applyAlignment="1">
      <alignment vertical="top" wrapText="1"/>
      <protection/>
    </xf>
    <xf numFmtId="0" fontId="19" fillId="0" borderId="25" xfId="65" applyFont="1" applyFill="1" applyBorder="1" applyAlignment="1">
      <alignment vertical="top" wrapText="1"/>
      <protection/>
    </xf>
    <xf numFmtId="0" fontId="19" fillId="0" borderId="63" xfId="65" applyFont="1" applyFill="1" applyBorder="1" applyAlignment="1">
      <alignment vertical="top" wrapText="1"/>
      <protection/>
    </xf>
    <xf numFmtId="0" fontId="25" fillId="35" borderId="13" xfId="65" applyNumberFormat="1" applyFont="1" applyFill="1" applyBorder="1" applyAlignment="1" applyProtection="1">
      <alignment horizontal="center" vertical="top"/>
      <protection/>
    </xf>
    <xf numFmtId="0" fontId="25" fillId="35" borderId="49" xfId="65" applyNumberFormat="1" applyFont="1" applyFill="1" applyBorder="1" applyAlignment="1" applyProtection="1">
      <alignment horizontal="center" vertical="top"/>
      <protection/>
    </xf>
    <xf numFmtId="0" fontId="25" fillId="35" borderId="50" xfId="65" applyNumberFormat="1" applyFont="1" applyFill="1" applyBorder="1" applyAlignment="1" applyProtection="1">
      <alignment horizontal="center" vertical="top"/>
      <protection/>
    </xf>
    <xf numFmtId="4" fontId="17" fillId="36" borderId="38" xfId="65" applyNumberFormat="1" applyFont="1" applyFill="1" applyBorder="1" applyAlignment="1" applyProtection="1">
      <alignment horizontal="center" vertical="center" wrapText="1"/>
      <protection/>
    </xf>
    <xf numFmtId="4" fontId="17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5" fillId="20" borderId="55" xfId="65" applyNumberFormat="1" applyFont="1" applyFill="1" applyBorder="1" applyAlignment="1" applyProtection="1">
      <alignment horizontal="center" vertical="top"/>
      <protection/>
    </xf>
    <xf numFmtId="0" fontId="25" fillId="20" borderId="56" xfId="65" applyNumberFormat="1" applyFont="1" applyFill="1" applyBorder="1" applyAlignment="1" applyProtection="1">
      <alignment horizontal="center" vertical="top"/>
      <protection/>
    </xf>
    <xf numFmtId="0" fontId="25" fillId="20" borderId="57" xfId="65" applyNumberFormat="1" applyFont="1" applyFill="1" applyBorder="1" applyAlignment="1" applyProtection="1">
      <alignment horizontal="center" vertical="top"/>
      <protection/>
    </xf>
    <xf numFmtId="0" fontId="17" fillId="36" borderId="19" xfId="65" applyNumberFormat="1" applyFont="1" applyFill="1" applyBorder="1" applyAlignment="1" applyProtection="1">
      <alignment horizontal="center" vertical="center" wrapText="1"/>
      <protection/>
    </xf>
    <xf numFmtId="0" fontId="17" fillId="36" borderId="63" xfId="65" applyNumberFormat="1" applyFont="1" applyFill="1" applyBorder="1" applyAlignment="1" applyProtection="1">
      <alignment horizontal="center" vertical="center" wrapText="1"/>
      <protection/>
    </xf>
    <xf numFmtId="0" fontId="17" fillId="36" borderId="38" xfId="65" applyNumberFormat="1" applyFont="1" applyFill="1" applyBorder="1" applyAlignment="1" applyProtection="1">
      <alignment horizontal="center" vertical="center" wrapText="1"/>
      <protection/>
    </xf>
    <xf numFmtId="0" fontId="17" fillId="36" borderId="57" xfId="65" applyNumberFormat="1" applyFont="1" applyFill="1" applyBorder="1" applyAlignment="1" applyProtection="1">
      <alignment horizontal="center" vertical="center" wrapText="1"/>
      <protection/>
    </xf>
    <xf numFmtId="0" fontId="25" fillId="35" borderId="55" xfId="65" applyNumberFormat="1" applyFont="1" applyFill="1" applyBorder="1" applyAlignment="1" applyProtection="1">
      <alignment horizontal="center" vertical="top" wrapText="1"/>
      <protection/>
    </xf>
    <xf numFmtId="0" fontId="25" fillId="35" borderId="56" xfId="65" applyNumberFormat="1" applyFont="1" applyFill="1" applyBorder="1" applyAlignment="1" applyProtection="1">
      <alignment horizontal="center" vertical="top" wrapText="1"/>
      <protection/>
    </xf>
    <xf numFmtId="0" fontId="25" fillId="35" borderId="57" xfId="65" applyNumberFormat="1" applyFont="1" applyFill="1" applyBorder="1" applyAlignment="1" applyProtection="1">
      <alignment horizontal="center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19" fillId="0" borderId="19" xfId="66" applyFont="1" applyFill="1" applyBorder="1" applyAlignment="1">
      <alignment vertical="top" wrapText="1"/>
      <protection/>
    </xf>
    <xf numFmtId="0" fontId="19" fillId="0" borderId="25" xfId="66" applyFont="1" applyFill="1" applyBorder="1" applyAlignment="1">
      <alignment vertical="top" wrapText="1"/>
      <protection/>
    </xf>
    <xf numFmtId="0" fontId="19" fillId="0" borderId="63" xfId="66" applyFont="1" applyFill="1" applyBorder="1" applyAlignment="1">
      <alignment vertical="top" wrapText="1"/>
      <protection/>
    </xf>
    <xf numFmtId="0" fontId="25" fillId="35" borderId="13" xfId="66" applyNumberFormat="1" applyFont="1" applyFill="1" applyBorder="1" applyAlignment="1" applyProtection="1">
      <alignment horizontal="center" vertical="top"/>
      <protection/>
    </xf>
    <xf numFmtId="0" fontId="25" fillId="35" borderId="49" xfId="66" applyNumberFormat="1" applyFont="1" applyFill="1" applyBorder="1" applyAlignment="1" applyProtection="1">
      <alignment horizontal="center" vertical="top"/>
      <protection/>
    </xf>
    <xf numFmtId="0" fontId="25" fillId="35" borderId="50" xfId="66" applyNumberFormat="1" applyFont="1" applyFill="1" applyBorder="1" applyAlignment="1" applyProtection="1">
      <alignment horizontal="center" vertical="top"/>
      <protection/>
    </xf>
    <xf numFmtId="4" fontId="17" fillId="36" borderId="38" xfId="66" applyNumberFormat="1" applyFont="1" applyFill="1" applyBorder="1" applyAlignment="1" applyProtection="1">
      <alignment horizontal="center" vertical="center" wrapText="1"/>
      <protection/>
    </xf>
    <xf numFmtId="4" fontId="17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5" fillId="20" borderId="55" xfId="66" applyNumberFormat="1" applyFont="1" applyFill="1" applyBorder="1" applyAlignment="1" applyProtection="1">
      <alignment horizontal="center" vertical="top"/>
      <protection/>
    </xf>
    <xf numFmtId="0" fontId="25" fillId="20" borderId="56" xfId="66" applyNumberFormat="1" applyFont="1" applyFill="1" applyBorder="1" applyAlignment="1" applyProtection="1">
      <alignment horizontal="center" vertical="top"/>
      <protection/>
    </xf>
    <xf numFmtId="0" fontId="25" fillId="20" borderId="57" xfId="66" applyNumberFormat="1" applyFont="1" applyFill="1" applyBorder="1" applyAlignment="1" applyProtection="1">
      <alignment horizontal="center" vertical="top"/>
      <protection/>
    </xf>
    <xf numFmtId="0" fontId="17" fillId="36" borderId="19" xfId="66" applyNumberFormat="1" applyFont="1" applyFill="1" applyBorder="1" applyAlignment="1" applyProtection="1">
      <alignment horizontal="center" vertical="center" wrapText="1"/>
      <protection/>
    </xf>
    <xf numFmtId="0" fontId="17" fillId="36" borderId="63" xfId="66" applyNumberFormat="1" applyFont="1" applyFill="1" applyBorder="1" applyAlignment="1" applyProtection="1">
      <alignment horizontal="center" vertical="center" wrapText="1"/>
      <protection/>
    </xf>
    <xf numFmtId="0" fontId="17" fillId="36" borderId="38" xfId="66" applyNumberFormat="1" applyFont="1" applyFill="1" applyBorder="1" applyAlignment="1" applyProtection="1">
      <alignment horizontal="center" vertical="center" wrapText="1"/>
      <protection/>
    </xf>
    <xf numFmtId="0" fontId="17" fillId="36" borderId="57" xfId="66" applyNumberFormat="1" applyFont="1" applyFill="1" applyBorder="1" applyAlignment="1" applyProtection="1">
      <alignment horizontal="center" vertical="center" wrapText="1"/>
      <protection/>
    </xf>
    <xf numFmtId="0" fontId="25" fillId="35" borderId="55" xfId="66" applyNumberFormat="1" applyFont="1" applyFill="1" applyBorder="1" applyAlignment="1" applyProtection="1">
      <alignment horizontal="center" vertical="top" wrapText="1"/>
      <protection/>
    </xf>
    <xf numFmtId="0" fontId="25" fillId="35" borderId="56" xfId="66" applyNumberFormat="1" applyFont="1" applyFill="1" applyBorder="1" applyAlignment="1" applyProtection="1">
      <alignment horizontal="center" vertical="top" wrapText="1"/>
      <protection/>
    </xf>
    <xf numFmtId="0" fontId="25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639</v>
      </c>
    </row>
    <row r="2" ht="15.75">
      <c r="A2" s="34" t="s">
        <v>640</v>
      </c>
    </row>
    <row r="3" ht="15.75">
      <c r="A3" s="34" t="s">
        <v>641</v>
      </c>
    </row>
    <row r="5" ht="15.75">
      <c r="A5" s="34" t="s">
        <v>642</v>
      </c>
    </row>
    <row r="7" spans="1:4" ht="31.5">
      <c r="A7" s="33" t="s">
        <v>226</v>
      </c>
      <c r="B7" s="35" t="s">
        <v>643</v>
      </c>
      <c r="C7" s="35" t="s">
        <v>644</v>
      </c>
      <c r="D7" s="35" t="s">
        <v>645</v>
      </c>
    </row>
    <row r="8" spans="1:4" ht="15.75">
      <c r="A8" s="36" t="s">
        <v>187</v>
      </c>
      <c r="B8" s="36" t="s">
        <v>646</v>
      </c>
      <c r="C8" s="35" t="s">
        <v>647</v>
      </c>
      <c r="D8" s="37"/>
    </row>
    <row r="9" spans="1:4" ht="13.5">
      <c r="A9" s="38" t="s">
        <v>648</v>
      </c>
      <c r="B9" s="39"/>
      <c r="C9" s="39"/>
      <c r="D9" s="40"/>
    </row>
    <row r="10" spans="1:4" ht="27">
      <c r="A10" s="41" t="s">
        <v>188</v>
      </c>
      <c r="B10" s="42" t="s">
        <v>649</v>
      </c>
      <c r="C10" s="35" t="s">
        <v>647</v>
      </c>
      <c r="D10" s="37" t="str">
        <f>ХарактеристДома!B3</f>
        <v>Протокол ОСС  12.12.2011 г.</v>
      </c>
    </row>
    <row r="11" spans="1:4" ht="15.75">
      <c r="A11" s="41" t="s">
        <v>195</v>
      </c>
      <c r="B11" s="36" t="s">
        <v>650</v>
      </c>
      <c r="C11" s="35" t="s">
        <v>647</v>
      </c>
      <c r="D11" s="37"/>
    </row>
    <row r="12" spans="1:4" ht="12.75">
      <c r="A12" s="43" t="s">
        <v>651</v>
      </c>
      <c r="B12" s="44"/>
      <c r="C12" s="44"/>
      <c r="D12" s="45"/>
    </row>
    <row r="13" spans="1:4" ht="15.75">
      <c r="A13" s="41" t="s">
        <v>196</v>
      </c>
      <c r="B13" s="46" t="s">
        <v>652</v>
      </c>
      <c r="C13" s="47" t="s">
        <v>647</v>
      </c>
      <c r="D13" s="37" t="s">
        <v>653</v>
      </c>
    </row>
    <row r="14" spans="1:4" ht="12.75">
      <c r="A14" s="43" t="s">
        <v>654</v>
      </c>
      <c r="B14" s="44"/>
      <c r="C14" s="44"/>
      <c r="D14" s="45"/>
    </row>
    <row r="15" spans="1:4" ht="15.75">
      <c r="A15" s="41" t="s">
        <v>655</v>
      </c>
      <c r="B15" s="36" t="s">
        <v>587</v>
      </c>
      <c r="C15" s="35" t="s">
        <v>647</v>
      </c>
      <c r="D15" s="37" t="str">
        <f>ХарактеристДома!F5</f>
        <v>ул. Самойло, д. 6</v>
      </c>
    </row>
    <row r="16" spans="1:4" ht="15.75">
      <c r="A16" s="41" t="s">
        <v>656</v>
      </c>
      <c r="B16" s="36" t="s">
        <v>657</v>
      </c>
      <c r="C16" s="35" t="s">
        <v>647</v>
      </c>
      <c r="D16" s="37">
        <f>ХарактеристДома!F25</f>
        <v>1974</v>
      </c>
    </row>
    <row r="17" spans="1:4" ht="15.75">
      <c r="A17" s="41" t="s">
        <v>658</v>
      </c>
      <c r="B17" s="36" t="s">
        <v>659</v>
      </c>
      <c r="C17" s="35" t="s">
        <v>647</v>
      </c>
      <c r="D17" s="37" t="str">
        <f>ХарактеристДома!F11</f>
        <v>отсутствует</v>
      </c>
    </row>
    <row r="18" spans="1:4" ht="15.75">
      <c r="A18" s="41" t="s">
        <v>660</v>
      </c>
      <c r="B18" s="36" t="s">
        <v>661</v>
      </c>
      <c r="C18" s="35" t="s">
        <v>647</v>
      </c>
      <c r="D18" s="37" t="str">
        <f>ХарактеристДома!F12</f>
        <v>многоквартирный дом</v>
      </c>
    </row>
    <row r="19" spans="1:4" ht="15.75">
      <c r="A19" s="41" t="s">
        <v>662</v>
      </c>
      <c r="B19" s="36" t="s">
        <v>663</v>
      </c>
      <c r="C19" s="35" t="s">
        <v>647</v>
      </c>
      <c r="D19" s="37"/>
    </row>
    <row r="20" spans="1:4" ht="13.5">
      <c r="A20" s="41" t="s">
        <v>664</v>
      </c>
      <c r="B20" s="36" t="s">
        <v>665</v>
      </c>
      <c r="C20" s="36" t="s">
        <v>606</v>
      </c>
      <c r="D20" s="37">
        <f>ХарактеристДома!F23</f>
        <v>5</v>
      </c>
    </row>
    <row r="21" spans="1:4" ht="13.5">
      <c r="A21" s="41" t="s">
        <v>666</v>
      </c>
      <c r="B21" s="36" t="s">
        <v>667</v>
      </c>
      <c r="C21" s="36" t="s">
        <v>606</v>
      </c>
      <c r="D21" s="37">
        <f>ХарактеристДома!F23</f>
        <v>5</v>
      </c>
    </row>
    <row r="22" spans="1:4" ht="13.5">
      <c r="A22" s="41" t="s">
        <v>668</v>
      </c>
      <c r="B22" s="36" t="s">
        <v>669</v>
      </c>
      <c r="C22" s="36" t="s">
        <v>606</v>
      </c>
      <c r="D22" s="37">
        <f>ХарактеристДома!F24</f>
        <v>4</v>
      </c>
    </row>
    <row r="23" spans="1:4" ht="13.5">
      <c r="A23" s="41" t="s">
        <v>670</v>
      </c>
      <c r="B23" s="36" t="s">
        <v>671</v>
      </c>
      <c r="C23" s="36" t="s">
        <v>606</v>
      </c>
      <c r="D23" s="37">
        <f>ХарактеристДома!F83</f>
        <v>0</v>
      </c>
    </row>
    <row r="24" spans="1:4" ht="13.5">
      <c r="A24" s="41" t="s">
        <v>672</v>
      </c>
      <c r="B24" s="36" t="s">
        <v>673</v>
      </c>
      <c r="C24" s="36" t="s">
        <v>647</v>
      </c>
      <c r="D24" s="37"/>
    </row>
    <row r="25" spans="1:4" ht="13.5">
      <c r="A25" s="41" t="s">
        <v>674</v>
      </c>
      <c r="B25" s="36" t="s">
        <v>675</v>
      </c>
      <c r="C25" s="36" t="s">
        <v>606</v>
      </c>
      <c r="D25" s="37">
        <f>ХарактеристДома!F13</f>
        <v>70</v>
      </c>
    </row>
    <row r="26" spans="1:4" ht="13.5">
      <c r="A26" s="41" t="s">
        <v>676</v>
      </c>
      <c r="B26" s="36" t="s">
        <v>677</v>
      </c>
      <c r="C26" s="36" t="s">
        <v>606</v>
      </c>
      <c r="D26" s="37">
        <v>0</v>
      </c>
    </row>
    <row r="27" spans="1:4" ht="13.5">
      <c r="A27" s="41" t="s">
        <v>678</v>
      </c>
      <c r="B27" s="36" t="s">
        <v>679</v>
      </c>
      <c r="C27" s="36" t="s">
        <v>680</v>
      </c>
      <c r="D27" s="37"/>
    </row>
    <row r="28" spans="1:4" ht="13.5">
      <c r="A28" s="41" t="s">
        <v>681</v>
      </c>
      <c r="B28" s="36" t="s">
        <v>682</v>
      </c>
      <c r="C28" s="36" t="s">
        <v>680</v>
      </c>
      <c r="D28" s="37">
        <f>ХарактеристДома!F17</f>
        <v>3346.3</v>
      </c>
    </row>
    <row r="29" spans="1:4" ht="13.5">
      <c r="A29" s="41" t="s">
        <v>683</v>
      </c>
      <c r="B29" s="36" t="s">
        <v>684</v>
      </c>
      <c r="C29" s="36" t="s">
        <v>680</v>
      </c>
      <c r="D29" s="37">
        <f>ХарактеристДома!F22</f>
        <v>0</v>
      </c>
    </row>
    <row r="30" spans="1:4" ht="27">
      <c r="A30" s="41" t="s">
        <v>685</v>
      </c>
      <c r="B30" s="42" t="s">
        <v>686</v>
      </c>
      <c r="C30" s="36" t="s">
        <v>680</v>
      </c>
      <c r="D30" s="37">
        <f>ХарактеристДома!F21</f>
        <v>272.7</v>
      </c>
    </row>
    <row r="31" spans="1:4" ht="13.5">
      <c r="A31" s="41" t="s">
        <v>687</v>
      </c>
      <c r="B31" s="36" t="s">
        <v>688</v>
      </c>
      <c r="C31" s="36" t="s">
        <v>647</v>
      </c>
      <c r="D31" s="37" t="str">
        <f>ХарактеристДома!F10</f>
        <v>35:24:0305025:627</v>
      </c>
    </row>
    <row r="32" spans="1:4" ht="27">
      <c r="A32" s="41" t="s">
        <v>689</v>
      </c>
      <c r="B32" s="42" t="s">
        <v>690</v>
      </c>
      <c r="C32" s="36" t="s">
        <v>680</v>
      </c>
      <c r="D32" s="37">
        <f>ХарактеристДома!G10</f>
        <v>0</v>
      </c>
    </row>
    <row r="33" spans="1:4" ht="13.5">
      <c r="A33" s="41" t="s">
        <v>691</v>
      </c>
      <c r="B33" s="36" t="s">
        <v>692</v>
      </c>
      <c r="C33" s="36" t="s">
        <v>680</v>
      </c>
      <c r="D33" s="37">
        <v>0</v>
      </c>
    </row>
    <row r="34" spans="1:4" ht="15.75">
      <c r="A34" s="41" t="s">
        <v>693</v>
      </c>
      <c r="B34" s="36" t="s">
        <v>694</v>
      </c>
      <c r="C34" s="35" t="s">
        <v>647</v>
      </c>
      <c r="D34" s="37" t="s">
        <v>623</v>
      </c>
    </row>
    <row r="35" spans="1:4" ht="15.75">
      <c r="A35" s="41" t="s">
        <v>695</v>
      </c>
      <c r="B35" s="36" t="s">
        <v>696</v>
      </c>
      <c r="C35" s="35" t="s">
        <v>647</v>
      </c>
      <c r="D35" s="37"/>
    </row>
    <row r="36" spans="1:4" ht="15.75">
      <c r="A36" s="41" t="s">
        <v>697</v>
      </c>
      <c r="B36" s="36" t="s">
        <v>698</v>
      </c>
      <c r="C36" s="35" t="s">
        <v>647</v>
      </c>
      <c r="D36" s="37"/>
    </row>
    <row r="37" spans="1:4" ht="15.75">
      <c r="A37" s="41" t="s">
        <v>699</v>
      </c>
      <c r="B37" s="36" t="s">
        <v>700</v>
      </c>
      <c r="C37" s="35" t="s">
        <v>647</v>
      </c>
      <c r="D37" s="37" t="s">
        <v>212</v>
      </c>
    </row>
    <row r="38" spans="1:4" ht="15.75">
      <c r="A38" s="41" t="s">
        <v>701</v>
      </c>
      <c r="B38" s="36" t="s">
        <v>702</v>
      </c>
      <c r="C38" s="35" t="s">
        <v>647</v>
      </c>
      <c r="D38" s="37"/>
    </row>
    <row r="39" spans="1:4" ht="12.75">
      <c r="A39" s="43" t="s">
        <v>703</v>
      </c>
      <c r="B39" s="44"/>
      <c r="C39" s="44"/>
      <c r="D39" s="45"/>
    </row>
    <row r="40" spans="1:4" ht="15.75">
      <c r="A40" s="41" t="s">
        <v>704</v>
      </c>
      <c r="B40" s="36" t="s">
        <v>705</v>
      </c>
      <c r="C40" s="35"/>
      <c r="D40" s="37">
        <v>0</v>
      </c>
    </row>
    <row r="41" spans="1:4" ht="15.75">
      <c r="A41" s="41" t="s">
        <v>706</v>
      </c>
      <c r="B41" s="36" t="s">
        <v>707</v>
      </c>
      <c r="C41" s="35" t="s">
        <v>647</v>
      </c>
      <c r="D41" s="37">
        <v>0</v>
      </c>
    </row>
    <row r="42" spans="1:4" ht="15.75">
      <c r="A42" s="41" t="s">
        <v>708</v>
      </c>
      <c r="B42" s="36" t="s">
        <v>709</v>
      </c>
      <c r="C42" s="35" t="s">
        <v>647</v>
      </c>
      <c r="D42" s="37"/>
    </row>
    <row r="46" spans="1:4" ht="14.25">
      <c r="A46" s="48" t="s">
        <v>710</v>
      </c>
      <c r="B46" s="49"/>
      <c r="C46" s="49"/>
      <c r="D46" s="49"/>
    </row>
    <row r="47" spans="1:4" ht="14.25">
      <c r="A47" s="48" t="s">
        <v>711</v>
      </c>
      <c r="B47" s="49"/>
      <c r="C47" s="49"/>
      <c r="D47" s="49"/>
    </row>
    <row r="48" spans="1:4" ht="14.25">
      <c r="A48" s="48" t="s">
        <v>712</v>
      </c>
      <c r="B48" s="49"/>
      <c r="C48" s="49"/>
      <c r="D48" s="49"/>
    </row>
    <row r="50" spans="1:4" ht="31.5">
      <c r="A50" s="33" t="s">
        <v>226</v>
      </c>
      <c r="B50" s="35" t="s">
        <v>643</v>
      </c>
      <c r="C50" s="35" t="s">
        <v>713</v>
      </c>
      <c r="D50" s="35" t="s">
        <v>645</v>
      </c>
    </row>
    <row r="51" spans="1:4" ht="15.75">
      <c r="A51" s="41" t="s">
        <v>187</v>
      </c>
      <c r="B51" s="41" t="s">
        <v>646</v>
      </c>
      <c r="C51" s="35" t="s">
        <v>647</v>
      </c>
      <c r="D51" s="37"/>
    </row>
    <row r="52" spans="1:4" ht="12.75">
      <c r="A52" s="43" t="s">
        <v>714</v>
      </c>
      <c r="B52" s="50"/>
      <c r="C52" s="44"/>
      <c r="D52" s="45"/>
    </row>
    <row r="53" spans="1:4" ht="15.75">
      <c r="A53" s="41" t="s">
        <v>188</v>
      </c>
      <c r="B53" s="41" t="s">
        <v>715</v>
      </c>
      <c r="C53" s="35" t="s">
        <v>647</v>
      </c>
      <c r="D53" s="37" t="s">
        <v>716</v>
      </c>
    </row>
    <row r="54" spans="1:4" ht="12.75">
      <c r="A54" s="43" t="s">
        <v>717</v>
      </c>
      <c r="B54" s="44"/>
      <c r="C54" s="44"/>
      <c r="D54" s="45"/>
    </row>
    <row r="55" spans="1:4" ht="15.75">
      <c r="A55" s="41" t="s">
        <v>195</v>
      </c>
      <c r="B55" s="41" t="s">
        <v>718</v>
      </c>
      <c r="C55" s="35" t="s">
        <v>647</v>
      </c>
      <c r="D55" s="37" t="s">
        <v>719</v>
      </c>
    </row>
    <row r="56" spans="1:4" ht="15.75">
      <c r="A56" s="41" t="s">
        <v>196</v>
      </c>
      <c r="B56" s="41" t="s">
        <v>720</v>
      </c>
      <c r="C56" s="35" t="s">
        <v>647</v>
      </c>
      <c r="D56" s="37" t="str">
        <f>ХарактеристДома!F33</f>
        <v>панельные</v>
      </c>
    </row>
    <row r="57" spans="1:4" ht="12.75">
      <c r="A57" s="43" t="s">
        <v>721</v>
      </c>
      <c r="B57" s="44"/>
      <c r="C57" s="44"/>
      <c r="D57" s="45"/>
    </row>
    <row r="58" spans="1:4" ht="15.75">
      <c r="A58" s="41" t="s">
        <v>655</v>
      </c>
      <c r="B58" s="41" t="s">
        <v>722</v>
      </c>
      <c r="C58" s="35" t="s">
        <v>647</v>
      </c>
      <c r="D58" s="24" t="s">
        <v>57</v>
      </c>
    </row>
    <row r="59" spans="1:4" ht="12.75">
      <c r="A59" s="43" t="s">
        <v>723</v>
      </c>
      <c r="B59" s="44"/>
      <c r="C59" s="44"/>
      <c r="D59" s="45"/>
    </row>
    <row r="60" spans="1:4" ht="15.75">
      <c r="A60" s="41" t="s">
        <v>656</v>
      </c>
      <c r="B60" s="41" t="s">
        <v>724</v>
      </c>
      <c r="C60" s="35" t="s">
        <v>647</v>
      </c>
      <c r="D60" s="24" t="s">
        <v>725</v>
      </c>
    </row>
    <row r="61" spans="1:4" ht="15.75">
      <c r="A61" s="41" t="s">
        <v>658</v>
      </c>
      <c r="B61" s="41" t="s">
        <v>726</v>
      </c>
      <c r="C61" s="35" t="s">
        <v>647</v>
      </c>
      <c r="D61" s="37" t="s">
        <v>727</v>
      </c>
    </row>
    <row r="62" spans="1:4" ht="12.75">
      <c r="A62" s="43" t="s">
        <v>234</v>
      </c>
      <c r="B62" s="44"/>
      <c r="C62" s="44"/>
      <c r="D62" s="45"/>
    </row>
    <row r="63" spans="1:4" ht="12.75">
      <c r="A63" s="41" t="s">
        <v>660</v>
      </c>
      <c r="B63" s="41" t="s">
        <v>728</v>
      </c>
      <c r="C63" s="41" t="s">
        <v>680</v>
      </c>
      <c r="D63" s="37">
        <f>ХарактеристДома!F59</f>
        <v>693.2</v>
      </c>
    </row>
    <row r="64" spans="1:4" ht="12.75">
      <c r="A64" s="43" t="s">
        <v>729</v>
      </c>
      <c r="B64" s="44"/>
      <c r="C64" s="44"/>
      <c r="D64" s="45"/>
    </row>
    <row r="65" spans="1:4" ht="15.75">
      <c r="A65" s="41" t="s">
        <v>662</v>
      </c>
      <c r="B65" s="41" t="s">
        <v>730</v>
      </c>
      <c r="C65" s="35" t="s">
        <v>647</v>
      </c>
      <c r="D65" s="37"/>
    </row>
    <row r="66" spans="1:4" ht="12.75">
      <c r="A66" s="41" t="s">
        <v>664</v>
      </c>
      <c r="B66" s="41" t="s">
        <v>731</v>
      </c>
      <c r="C66" s="41" t="s">
        <v>606</v>
      </c>
      <c r="D66" s="37">
        <v>0</v>
      </c>
    </row>
    <row r="67" spans="1:4" ht="12.75">
      <c r="A67" s="43" t="s">
        <v>732</v>
      </c>
      <c r="B67" s="44"/>
      <c r="C67" s="44"/>
      <c r="D67" s="45"/>
    </row>
    <row r="68" spans="1:4" ht="12.75">
      <c r="A68" s="41" t="s">
        <v>733</v>
      </c>
      <c r="B68" s="41" t="s">
        <v>734</v>
      </c>
      <c r="C68" s="41" t="s">
        <v>647</v>
      </c>
      <c r="D68" s="37"/>
    </row>
    <row r="69" spans="1:4" ht="12.75">
      <c r="A69" s="41" t="s">
        <v>668</v>
      </c>
      <c r="B69" s="41" t="s">
        <v>735</v>
      </c>
      <c r="C69" s="41" t="s">
        <v>647</v>
      </c>
      <c r="D69" s="37"/>
    </row>
    <row r="70" spans="1:4" ht="12.75">
      <c r="A70" s="41" t="s">
        <v>670</v>
      </c>
      <c r="B70" s="41" t="s">
        <v>736</v>
      </c>
      <c r="C70" s="41" t="s">
        <v>647</v>
      </c>
      <c r="D70" s="37"/>
    </row>
    <row r="71" spans="1:4" ht="13.5" thickBot="1">
      <c r="A71" s="51" t="s">
        <v>216</v>
      </c>
      <c r="B71" s="52"/>
      <c r="C71" s="52"/>
      <c r="D71" s="53"/>
    </row>
    <row r="72" spans="1:4" ht="12.75">
      <c r="A72" s="54" t="s">
        <v>672</v>
      </c>
      <c r="B72" s="55" t="s">
        <v>217</v>
      </c>
      <c r="C72" s="55" t="s">
        <v>647</v>
      </c>
      <c r="D72" s="29" t="s">
        <v>218</v>
      </c>
    </row>
    <row r="73" spans="1:4" ht="12.75">
      <c r="A73" s="57" t="s">
        <v>674</v>
      </c>
      <c r="B73" s="41" t="s">
        <v>219</v>
      </c>
      <c r="C73" s="41" t="s">
        <v>647</v>
      </c>
      <c r="D73" s="30" t="s">
        <v>220</v>
      </c>
    </row>
    <row r="74" spans="1:4" ht="12.75">
      <c r="A74" s="57" t="s">
        <v>676</v>
      </c>
      <c r="B74" s="41" t="s">
        <v>221</v>
      </c>
      <c r="C74" s="41" t="s">
        <v>647</v>
      </c>
      <c r="D74" s="30" t="s">
        <v>222</v>
      </c>
    </row>
    <row r="75" spans="1:4" ht="12.75">
      <c r="A75" s="57" t="s">
        <v>678</v>
      </c>
      <c r="B75" s="41" t="s">
        <v>327</v>
      </c>
      <c r="C75" s="41" t="s">
        <v>647</v>
      </c>
      <c r="D75" s="30" t="s">
        <v>331</v>
      </c>
    </row>
    <row r="76" spans="1:4" ht="12.75">
      <c r="A76" s="57" t="s">
        <v>681</v>
      </c>
      <c r="B76" s="41" t="s">
        <v>223</v>
      </c>
      <c r="C76" s="41" t="s">
        <v>647</v>
      </c>
      <c r="D76" s="31">
        <v>40127</v>
      </c>
    </row>
    <row r="77" spans="1:4" ht="13.5" thickBot="1">
      <c r="A77" s="58" t="s">
        <v>683</v>
      </c>
      <c r="B77" s="59" t="s">
        <v>224</v>
      </c>
      <c r="C77" s="59" t="s">
        <v>647</v>
      </c>
      <c r="D77" s="32"/>
    </row>
    <row r="78" spans="1:4" ht="12.75">
      <c r="A78" s="54" t="s">
        <v>672</v>
      </c>
      <c r="B78" s="55" t="s">
        <v>217</v>
      </c>
      <c r="C78" s="55" t="s">
        <v>647</v>
      </c>
      <c r="D78" s="29" t="s">
        <v>551</v>
      </c>
    </row>
    <row r="79" spans="1:4" ht="12.75">
      <c r="A79" s="57" t="s">
        <v>674</v>
      </c>
      <c r="B79" s="41" t="s">
        <v>219</v>
      </c>
      <c r="C79" s="41" t="s">
        <v>647</v>
      </c>
      <c r="D79" s="30" t="s">
        <v>220</v>
      </c>
    </row>
    <row r="80" spans="1:4" ht="12.75">
      <c r="A80" s="57" t="s">
        <v>676</v>
      </c>
      <c r="B80" s="41" t="s">
        <v>221</v>
      </c>
      <c r="C80" s="41" t="s">
        <v>647</v>
      </c>
      <c r="D80" s="30" t="s">
        <v>225</v>
      </c>
    </row>
    <row r="81" spans="1:4" ht="12.75">
      <c r="A81" s="57" t="s">
        <v>678</v>
      </c>
      <c r="B81" s="41" t="s">
        <v>327</v>
      </c>
      <c r="C81" s="41" t="s">
        <v>647</v>
      </c>
      <c r="D81" s="30" t="s">
        <v>535</v>
      </c>
    </row>
    <row r="82" spans="1:4" ht="12.75">
      <c r="A82" s="57" t="s">
        <v>681</v>
      </c>
      <c r="B82" s="41" t="s">
        <v>223</v>
      </c>
      <c r="C82" s="41" t="s">
        <v>647</v>
      </c>
      <c r="D82" s="31">
        <v>40720</v>
      </c>
    </row>
    <row r="83" spans="1:4" ht="13.5" thickBot="1">
      <c r="A83" s="58" t="s">
        <v>683</v>
      </c>
      <c r="B83" s="59" t="s">
        <v>224</v>
      </c>
      <c r="C83" s="59" t="s">
        <v>647</v>
      </c>
      <c r="D83" s="32"/>
    </row>
    <row r="84" spans="1:4" ht="12.75">
      <c r="A84" s="54" t="s">
        <v>672</v>
      </c>
      <c r="B84" s="55" t="s">
        <v>217</v>
      </c>
      <c r="C84" s="55" t="s">
        <v>647</v>
      </c>
      <c r="D84" s="29" t="s">
        <v>570</v>
      </c>
    </row>
    <row r="85" spans="1:4" ht="12.75">
      <c r="A85" s="57" t="s">
        <v>674</v>
      </c>
      <c r="B85" s="41" t="s">
        <v>219</v>
      </c>
      <c r="C85" s="41" t="s">
        <v>647</v>
      </c>
      <c r="D85" s="30" t="s">
        <v>220</v>
      </c>
    </row>
    <row r="86" spans="1:4" ht="12.75">
      <c r="A86" s="57" t="s">
        <v>676</v>
      </c>
      <c r="B86" s="41" t="s">
        <v>221</v>
      </c>
      <c r="C86" s="41" t="s">
        <v>647</v>
      </c>
      <c r="D86" s="30" t="s">
        <v>222</v>
      </c>
    </row>
    <row r="87" spans="1:4" ht="12.75">
      <c r="A87" s="57" t="s">
        <v>678</v>
      </c>
      <c r="B87" s="41" t="s">
        <v>327</v>
      </c>
      <c r="C87" s="41" t="s">
        <v>647</v>
      </c>
      <c r="D87" s="30" t="s">
        <v>737</v>
      </c>
    </row>
    <row r="88" spans="1:4" ht="12.75">
      <c r="A88" s="57" t="s">
        <v>681</v>
      </c>
      <c r="B88" s="41" t="s">
        <v>223</v>
      </c>
      <c r="C88" s="41" t="s">
        <v>647</v>
      </c>
      <c r="D88" s="31">
        <v>40817</v>
      </c>
    </row>
    <row r="89" spans="1:4" ht="13.5" thickBot="1">
      <c r="A89" s="58" t="s">
        <v>683</v>
      </c>
      <c r="B89" s="59" t="s">
        <v>224</v>
      </c>
      <c r="C89" s="59" t="s">
        <v>647</v>
      </c>
      <c r="D89" s="32"/>
    </row>
    <row r="90" spans="1:4" ht="12.75">
      <c r="A90" s="60" t="s">
        <v>738</v>
      </c>
      <c r="B90" s="61"/>
      <c r="C90" s="61"/>
      <c r="D90" s="62"/>
    </row>
    <row r="91" spans="1:4" ht="12.75">
      <c r="A91" s="41" t="s">
        <v>685</v>
      </c>
      <c r="B91" s="41" t="s">
        <v>739</v>
      </c>
      <c r="C91" s="41" t="s">
        <v>647</v>
      </c>
      <c r="D91" s="37" t="str">
        <f>ХарактеристДома!F76</f>
        <v>централизованная</v>
      </c>
    </row>
    <row r="92" spans="1:4" ht="12.75">
      <c r="A92" s="41" t="s">
        <v>687</v>
      </c>
      <c r="B92" s="41" t="s">
        <v>740</v>
      </c>
      <c r="C92" s="41" t="s">
        <v>606</v>
      </c>
      <c r="D92" s="130">
        <v>1</v>
      </c>
    </row>
    <row r="93" spans="1:4" ht="12.75">
      <c r="A93" s="43" t="s">
        <v>741</v>
      </c>
      <c r="B93" s="44"/>
      <c r="C93" s="44"/>
      <c r="D93" s="45"/>
    </row>
    <row r="94" spans="1:4" ht="12.75">
      <c r="A94" s="41" t="s">
        <v>689</v>
      </c>
      <c r="B94" s="41" t="s">
        <v>742</v>
      </c>
      <c r="C94" s="41" t="s">
        <v>647</v>
      </c>
      <c r="D94" s="37" t="str">
        <f>ХарактеристДома!F63</f>
        <v>центральное</v>
      </c>
    </row>
    <row r="95" spans="1:4" ht="12.75">
      <c r="A95" s="43" t="s">
        <v>743</v>
      </c>
      <c r="B95" s="44"/>
      <c r="C95" s="44"/>
      <c r="D95" s="45"/>
    </row>
    <row r="96" spans="1:4" ht="12.75">
      <c r="A96" s="41" t="s">
        <v>691</v>
      </c>
      <c r="B96" s="41" t="s">
        <v>744</v>
      </c>
      <c r="C96" s="41" t="s">
        <v>647</v>
      </c>
      <c r="D96" s="37" t="str">
        <f>ХарактеристДома!F67</f>
        <v>отсутствует</v>
      </c>
    </row>
    <row r="97" spans="1:4" ht="12.75">
      <c r="A97" s="43" t="s">
        <v>745</v>
      </c>
      <c r="B97" s="44"/>
      <c r="C97" s="44"/>
      <c r="D97" s="45"/>
    </row>
    <row r="98" spans="1:4" ht="12.75">
      <c r="A98" s="41" t="s">
        <v>693</v>
      </c>
      <c r="B98" s="41" t="s">
        <v>746</v>
      </c>
      <c r="C98" s="63" t="s">
        <v>647</v>
      </c>
      <c r="D98" s="64" t="str">
        <f>ХарактеристДома!F70</f>
        <v>централизованная</v>
      </c>
    </row>
    <row r="99" spans="1:4" ht="12.75">
      <c r="A99" s="43" t="s">
        <v>747</v>
      </c>
      <c r="B99" s="44"/>
      <c r="C99" s="44"/>
      <c r="D99" s="45"/>
    </row>
    <row r="100" spans="1:4" ht="12.75">
      <c r="A100" s="41" t="s">
        <v>695</v>
      </c>
      <c r="B100" s="41" t="s">
        <v>748</v>
      </c>
      <c r="C100" s="41" t="s">
        <v>647</v>
      </c>
      <c r="D100" s="37" t="str">
        <f>ХарактеристДома!F73</f>
        <v>централизованная</v>
      </c>
    </row>
    <row r="101" spans="1:4" ht="12.75">
      <c r="A101" s="41" t="s">
        <v>697</v>
      </c>
      <c r="B101" s="41" t="s">
        <v>749</v>
      </c>
      <c r="C101" s="41" t="s">
        <v>750</v>
      </c>
      <c r="D101" s="37"/>
    </row>
    <row r="102" spans="1:4" ht="12.75">
      <c r="A102" s="43" t="s">
        <v>751</v>
      </c>
      <c r="B102" s="44"/>
      <c r="C102" s="44"/>
      <c r="D102" s="45"/>
    </row>
    <row r="103" spans="1:4" ht="15.75">
      <c r="A103" s="41" t="s">
        <v>699</v>
      </c>
      <c r="B103" s="63" t="s">
        <v>752</v>
      </c>
      <c r="C103" s="47" t="s">
        <v>647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753</v>
      </c>
      <c r="C104" s="65"/>
      <c r="D104" s="64"/>
    </row>
    <row r="105" spans="1:4" ht="12.75">
      <c r="A105" s="66" t="s">
        <v>701</v>
      </c>
      <c r="B105" s="67" t="s">
        <v>754</v>
      </c>
      <c r="C105" s="68"/>
      <c r="D105" s="131" t="s">
        <v>755</v>
      </c>
    </row>
    <row r="106" spans="1:4" ht="12.75">
      <c r="A106" s="43" t="s">
        <v>756</v>
      </c>
      <c r="B106" s="44"/>
      <c r="C106" s="44"/>
      <c r="D106" s="45"/>
    </row>
    <row r="107" spans="1:4" ht="15.75">
      <c r="A107" s="41" t="s">
        <v>704</v>
      </c>
      <c r="B107" s="41" t="s">
        <v>757</v>
      </c>
      <c r="C107" s="35" t="s">
        <v>647</v>
      </c>
      <c r="D107" s="37" t="s">
        <v>601</v>
      </c>
    </row>
    <row r="108" spans="1:4" ht="12.75">
      <c r="A108" s="43" t="s">
        <v>758</v>
      </c>
      <c r="B108" s="44"/>
      <c r="C108" s="44"/>
      <c r="D108" s="45"/>
    </row>
    <row r="109" spans="1:4" ht="15.75">
      <c r="A109" s="41" t="s">
        <v>706</v>
      </c>
      <c r="B109" s="69" t="s">
        <v>759</v>
      </c>
      <c r="C109" s="35" t="s">
        <v>647</v>
      </c>
      <c r="D109" s="37" t="s">
        <v>760</v>
      </c>
    </row>
    <row r="110" spans="1:4" ht="12.75">
      <c r="A110" s="43" t="s">
        <v>761</v>
      </c>
      <c r="B110" s="44"/>
      <c r="C110" s="44"/>
      <c r="D110" s="45"/>
    </row>
    <row r="111" spans="1:4" ht="15.75">
      <c r="A111" s="41" t="s">
        <v>708</v>
      </c>
      <c r="B111" s="69" t="s">
        <v>762</v>
      </c>
      <c r="C111" s="35" t="s">
        <v>647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577</v>
      </c>
      <c r="B1" s="472"/>
      <c r="C1" s="472"/>
      <c r="D1" s="472"/>
      <c r="E1" s="472"/>
      <c r="F1" s="472"/>
    </row>
    <row r="2" spans="1:6" ht="14.25">
      <c r="A2" s="472" t="s">
        <v>578</v>
      </c>
      <c r="B2" s="472"/>
      <c r="C2" s="472"/>
      <c r="D2" s="472"/>
      <c r="E2" s="472"/>
      <c r="F2" s="472"/>
    </row>
    <row r="3" spans="1:6" ht="28.5" customHeight="1">
      <c r="A3" s="16" t="s">
        <v>579</v>
      </c>
      <c r="B3" s="473" t="s">
        <v>580</v>
      </c>
      <c r="C3" s="474"/>
      <c r="D3" s="475" t="s">
        <v>581</v>
      </c>
      <c r="E3" s="476"/>
      <c r="F3" s="17" t="s">
        <v>582</v>
      </c>
    </row>
    <row r="4" spans="1:6" ht="25.5">
      <c r="A4" s="471" t="s">
        <v>583</v>
      </c>
      <c r="B4" s="471"/>
      <c r="C4" s="471"/>
      <c r="D4" s="18" t="s">
        <v>584</v>
      </c>
      <c r="E4" s="19" t="s">
        <v>585</v>
      </c>
      <c r="F4" s="18" t="s">
        <v>586</v>
      </c>
    </row>
    <row r="5" spans="1:6" ht="12.75">
      <c r="A5" s="458" t="s">
        <v>587</v>
      </c>
      <c r="B5" s="458"/>
      <c r="C5" s="458"/>
      <c r="D5" s="20" t="s">
        <v>588</v>
      </c>
      <c r="E5" s="20">
        <v>1</v>
      </c>
      <c r="F5" s="20" t="s">
        <v>589</v>
      </c>
    </row>
    <row r="6" spans="1:6" ht="12.75">
      <c r="A6" s="458" t="s">
        <v>590</v>
      </c>
      <c r="B6" s="458"/>
      <c r="C6" s="458"/>
      <c r="D6" s="20" t="s">
        <v>591</v>
      </c>
      <c r="E6" s="20">
        <v>2</v>
      </c>
      <c r="F6" s="20">
        <v>35</v>
      </c>
    </row>
    <row r="7" spans="1:6" ht="12.75">
      <c r="A7" s="458" t="s">
        <v>592</v>
      </c>
      <c r="B7" s="458"/>
      <c r="C7" s="458"/>
      <c r="D7" s="20" t="s">
        <v>593</v>
      </c>
      <c r="E7" s="20">
        <v>3</v>
      </c>
      <c r="F7" s="21">
        <v>19701000</v>
      </c>
    </row>
    <row r="8" spans="1:6" ht="12.75">
      <c r="A8" s="458" t="s">
        <v>594</v>
      </c>
      <c r="B8" s="458"/>
      <c r="C8" s="458"/>
      <c r="D8" s="20" t="s">
        <v>588</v>
      </c>
      <c r="E8" s="20">
        <v>4</v>
      </c>
      <c r="F8" s="20" t="s">
        <v>595</v>
      </c>
    </row>
    <row r="9" spans="1:6" ht="12.75">
      <c r="A9" s="458" t="s">
        <v>596</v>
      </c>
      <c r="B9" s="458"/>
      <c r="C9" s="458"/>
      <c r="D9" s="20" t="s">
        <v>588</v>
      </c>
      <c r="E9" s="20">
        <v>5</v>
      </c>
      <c r="F9" s="20">
        <v>1435</v>
      </c>
    </row>
    <row r="10" spans="1:7" ht="12.75">
      <c r="A10" s="467" t="s">
        <v>597</v>
      </c>
      <c r="B10" s="468"/>
      <c r="C10" s="469"/>
      <c r="D10" s="20" t="s">
        <v>588</v>
      </c>
      <c r="E10" s="20">
        <v>6</v>
      </c>
      <c r="F10" s="20" t="s">
        <v>598</v>
      </c>
      <c r="G10" s="22"/>
    </row>
    <row r="11" spans="1:6" ht="12.75">
      <c r="A11" s="459" t="s">
        <v>599</v>
      </c>
      <c r="B11" s="470" t="s">
        <v>600</v>
      </c>
      <c r="C11" s="470"/>
      <c r="D11" s="20" t="s">
        <v>588</v>
      </c>
      <c r="E11" s="20">
        <v>7</v>
      </c>
      <c r="F11" s="20" t="s">
        <v>601</v>
      </c>
    </row>
    <row r="12" spans="1:6" ht="12.75">
      <c r="A12" s="459"/>
      <c r="B12" s="470" t="s">
        <v>602</v>
      </c>
      <c r="C12" s="470"/>
      <c r="D12" s="20" t="s">
        <v>603</v>
      </c>
      <c r="E12" s="20">
        <v>8</v>
      </c>
      <c r="F12" s="20" t="s">
        <v>604</v>
      </c>
    </row>
    <row r="13" spans="1:6" ht="12.75">
      <c r="A13" s="459"/>
      <c r="B13" s="470" t="s">
        <v>605</v>
      </c>
      <c r="C13" s="470"/>
      <c r="D13" s="20" t="s">
        <v>606</v>
      </c>
      <c r="E13" s="20">
        <v>9</v>
      </c>
      <c r="F13" s="20">
        <v>70</v>
      </c>
    </row>
    <row r="14" spans="1:6" ht="12.75">
      <c r="A14" s="459"/>
      <c r="B14" s="470" t="s">
        <v>607</v>
      </c>
      <c r="C14" s="470"/>
      <c r="D14" s="20" t="s">
        <v>606</v>
      </c>
      <c r="E14" s="20">
        <v>10</v>
      </c>
      <c r="F14" s="20">
        <v>169</v>
      </c>
    </row>
    <row r="15" spans="1:6" ht="12.75">
      <c r="A15" s="459"/>
      <c r="B15" s="470" t="s">
        <v>608</v>
      </c>
      <c r="C15" s="470"/>
      <c r="D15" s="20" t="s">
        <v>606</v>
      </c>
      <c r="E15" s="20">
        <v>11</v>
      </c>
      <c r="F15" s="20">
        <v>70</v>
      </c>
    </row>
    <row r="16" spans="1:6" ht="12.75">
      <c r="A16" s="459"/>
      <c r="B16" s="470" t="s">
        <v>609</v>
      </c>
      <c r="C16" s="470"/>
      <c r="D16" s="20" t="s">
        <v>610</v>
      </c>
      <c r="E16" s="20">
        <v>12</v>
      </c>
      <c r="F16" s="20">
        <f>F17+F21+F22</f>
        <v>3619</v>
      </c>
    </row>
    <row r="17" spans="1:6" ht="12.75">
      <c r="A17" s="459"/>
      <c r="B17" s="466" t="s">
        <v>611</v>
      </c>
      <c r="C17" s="23" t="s">
        <v>612</v>
      </c>
      <c r="D17" s="20" t="s">
        <v>610</v>
      </c>
      <c r="E17" s="20">
        <v>13</v>
      </c>
      <c r="F17" s="20">
        <v>3346.3</v>
      </c>
    </row>
    <row r="18" spans="1:6" ht="12.75">
      <c r="A18" s="459"/>
      <c r="B18" s="466"/>
      <c r="C18" s="23" t="s">
        <v>613</v>
      </c>
      <c r="D18" s="20" t="s">
        <v>610</v>
      </c>
      <c r="E18" s="20">
        <v>14</v>
      </c>
      <c r="F18" s="20">
        <f>F17-F19</f>
        <v>2907.2000000000003</v>
      </c>
    </row>
    <row r="19" spans="1:6" ht="12.75">
      <c r="A19" s="459"/>
      <c r="B19" s="466"/>
      <c r="C19" s="23" t="s">
        <v>614</v>
      </c>
      <c r="D19" s="20" t="s">
        <v>610</v>
      </c>
      <c r="E19" s="20">
        <v>15</v>
      </c>
      <c r="F19" s="20">
        <v>439.1</v>
      </c>
    </row>
    <row r="20" spans="1:6" ht="12.75">
      <c r="A20" s="459"/>
      <c r="B20" s="466"/>
      <c r="C20" s="23" t="s">
        <v>615</v>
      </c>
      <c r="D20" s="20" t="s">
        <v>610</v>
      </c>
      <c r="E20" s="20">
        <v>16</v>
      </c>
      <c r="F20" s="20">
        <v>0</v>
      </c>
    </row>
    <row r="21" spans="1:6" ht="12.75">
      <c r="A21" s="459"/>
      <c r="B21" s="465" t="s">
        <v>616</v>
      </c>
      <c r="C21" s="460"/>
      <c r="D21" s="20" t="s">
        <v>610</v>
      </c>
      <c r="E21" s="20">
        <v>17</v>
      </c>
      <c r="F21" s="20">
        <v>272.7</v>
      </c>
    </row>
    <row r="22" spans="1:6" ht="12.75">
      <c r="A22" s="459"/>
      <c r="B22" s="465" t="s">
        <v>617</v>
      </c>
      <c r="C22" s="460"/>
      <c r="D22" s="20" t="s">
        <v>610</v>
      </c>
      <c r="E22" s="20">
        <v>18</v>
      </c>
      <c r="F22" s="20">
        <v>0</v>
      </c>
    </row>
    <row r="23" spans="1:6" ht="12.75">
      <c r="A23" s="459"/>
      <c r="B23" s="465" t="s">
        <v>618</v>
      </c>
      <c r="C23" s="460"/>
      <c r="D23" s="20" t="s">
        <v>606</v>
      </c>
      <c r="E23" s="20">
        <v>19</v>
      </c>
      <c r="F23" s="20">
        <v>5</v>
      </c>
    </row>
    <row r="24" spans="1:6" ht="12.75">
      <c r="A24" s="459"/>
      <c r="B24" s="465" t="s">
        <v>619</v>
      </c>
      <c r="C24" s="460"/>
      <c r="D24" s="20" t="s">
        <v>606</v>
      </c>
      <c r="E24" s="20">
        <v>20</v>
      </c>
      <c r="F24" s="20">
        <v>4</v>
      </c>
    </row>
    <row r="25" spans="1:6" ht="12.75">
      <c r="A25" s="459"/>
      <c r="B25" s="465" t="s">
        <v>620</v>
      </c>
      <c r="C25" s="460"/>
      <c r="D25" s="20" t="s">
        <v>621</v>
      </c>
      <c r="E25" s="20">
        <v>21</v>
      </c>
      <c r="F25" s="20">
        <v>1974</v>
      </c>
    </row>
    <row r="26" spans="1:6" ht="12.75">
      <c r="A26" s="459"/>
      <c r="B26" s="465" t="s">
        <v>622</v>
      </c>
      <c r="C26" s="460"/>
      <c r="D26" s="20" t="s">
        <v>621</v>
      </c>
      <c r="E26" s="20">
        <v>22</v>
      </c>
      <c r="F26" s="20" t="s">
        <v>623</v>
      </c>
    </row>
    <row r="27" spans="1:6" ht="12.75">
      <c r="A27" s="459"/>
      <c r="B27" s="465" t="s">
        <v>624</v>
      </c>
      <c r="C27" s="460"/>
      <c r="D27" s="20" t="s">
        <v>621</v>
      </c>
      <c r="E27" s="20">
        <v>23</v>
      </c>
      <c r="F27" s="20" t="s">
        <v>623</v>
      </c>
    </row>
    <row r="28" spans="1:6" ht="12.75">
      <c r="A28" s="459"/>
      <c r="B28" s="465" t="s">
        <v>625</v>
      </c>
      <c r="C28" s="460"/>
      <c r="D28" s="20" t="s">
        <v>626</v>
      </c>
      <c r="E28" s="20">
        <v>24</v>
      </c>
      <c r="F28" s="20" t="s">
        <v>627</v>
      </c>
    </row>
    <row r="29" spans="1:6" ht="12.75">
      <c r="A29" s="459"/>
      <c r="B29" s="461" t="s">
        <v>628</v>
      </c>
      <c r="C29" s="23" t="s">
        <v>629</v>
      </c>
      <c r="D29" s="20" t="s">
        <v>630</v>
      </c>
      <c r="E29" s="20">
        <v>25</v>
      </c>
      <c r="F29" s="20">
        <v>38</v>
      </c>
    </row>
    <row r="30" spans="1:6" ht="12.75">
      <c r="A30" s="459"/>
      <c r="B30" s="462"/>
      <c r="C30" s="23" t="s">
        <v>631</v>
      </c>
      <c r="D30" s="20" t="s">
        <v>630</v>
      </c>
      <c r="E30" s="20">
        <v>26</v>
      </c>
      <c r="F30" s="20">
        <v>25</v>
      </c>
    </row>
    <row r="31" spans="1:6" ht="12.75">
      <c r="A31" s="459"/>
      <c r="B31" s="462"/>
      <c r="C31" s="23" t="s">
        <v>632</v>
      </c>
      <c r="D31" s="20" t="s">
        <v>630</v>
      </c>
      <c r="E31" s="20">
        <v>27</v>
      </c>
      <c r="F31" s="20">
        <v>40</v>
      </c>
    </row>
    <row r="32" spans="1:6" ht="12.75">
      <c r="A32" s="459"/>
      <c r="B32" s="463"/>
      <c r="C32" s="23" t="s">
        <v>633</v>
      </c>
      <c r="D32" s="20" t="s">
        <v>630</v>
      </c>
      <c r="E32" s="20">
        <v>28</v>
      </c>
      <c r="F32" s="20">
        <v>30</v>
      </c>
    </row>
    <row r="33" spans="1:6" ht="12.75">
      <c r="A33" s="459"/>
      <c r="B33" s="465" t="s">
        <v>634</v>
      </c>
      <c r="C33" s="460"/>
      <c r="D33" s="20" t="s">
        <v>635</v>
      </c>
      <c r="E33" s="20">
        <v>29</v>
      </c>
      <c r="F33" s="20" t="s">
        <v>636</v>
      </c>
    </row>
    <row r="34" spans="1:6" ht="12.75">
      <c r="A34" s="464" t="s">
        <v>637</v>
      </c>
      <c r="B34" s="459" t="s">
        <v>638</v>
      </c>
      <c r="C34" s="24" t="s">
        <v>629</v>
      </c>
      <c r="D34" s="20" t="s">
        <v>610</v>
      </c>
      <c r="E34" s="20">
        <v>30</v>
      </c>
      <c r="F34" s="20">
        <v>2274.44</v>
      </c>
    </row>
    <row r="35" spans="1:6" ht="12.75">
      <c r="A35" s="464"/>
      <c r="B35" s="459"/>
      <c r="C35" s="24" t="s">
        <v>60</v>
      </c>
      <c r="D35" s="20" t="s">
        <v>610</v>
      </c>
      <c r="E35" s="20">
        <v>31</v>
      </c>
      <c r="F35" s="20">
        <v>0</v>
      </c>
    </row>
    <row r="36" spans="1:6" ht="12.75">
      <c r="A36" s="464"/>
      <c r="B36" s="459"/>
      <c r="C36" s="24" t="s">
        <v>61</v>
      </c>
      <c r="D36" s="20" t="s">
        <v>610</v>
      </c>
      <c r="E36" s="20">
        <v>32</v>
      </c>
      <c r="F36" s="20">
        <v>0</v>
      </c>
    </row>
    <row r="37" spans="1:6" ht="12.75">
      <c r="A37" s="464"/>
      <c r="B37" s="459"/>
      <c r="C37" s="24" t="s">
        <v>62</v>
      </c>
      <c r="D37" s="20" t="s">
        <v>610</v>
      </c>
      <c r="E37" s="20">
        <v>33</v>
      </c>
      <c r="F37" s="20">
        <v>1364.66</v>
      </c>
    </row>
    <row r="38" spans="1:6" ht="12.75">
      <c r="A38" s="464"/>
      <c r="B38" s="459"/>
      <c r="C38" s="24" t="s">
        <v>63</v>
      </c>
      <c r="D38" s="20" t="s">
        <v>610</v>
      </c>
      <c r="E38" s="20">
        <v>34</v>
      </c>
      <c r="F38" s="20">
        <v>0</v>
      </c>
    </row>
    <row r="39" spans="1:6" ht="12.75">
      <c r="A39" s="464"/>
      <c r="B39" s="459"/>
      <c r="C39" s="24" t="s">
        <v>64</v>
      </c>
      <c r="D39" s="20" t="s">
        <v>610</v>
      </c>
      <c r="E39" s="20">
        <v>35</v>
      </c>
      <c r="F39" s="20">
        <v>0</v>
      </c>
    </row>
    <row r="40" spans="1:6" ht="12.75">
      <c r="A40" s="464"/>
      <c r="B40" s="459"/>
      <c r="C40" s="24" t="s">
        <v>65</v>
      </c>
      <c r="D40" s="20" t="s">
        <v>610</v>
      </c>
      <c r="E40" s="20">
        <v>36</v>
      </c>
      <c r="F40" s="20">
        <v>0</v>
      </c>
    </row>
    <row r="41" spans="1:6" ht="12.75">
      <c r="A41" s="464"/>
      <c r="B41" s="459"/>
      <c r="C41" s="24" t="s">
        <v>66</v>
      </c>
      <c r="D41" s="20" t="s">
        <v>610</v>
      </c>
      <c r="E41" s="20">
        <v>37</v>
      </c>
      <c r="F41" s="20">
        <v>0</v>
      </c>
    </row>
    <row r="42" spans="1:6" ht="12.75">
      <c r="A42" s="464"/>
      <c r="B42" s="459"/>
      <c r="C42" s="24" t="s">
        <v>67</v>
      </c>
      <c r="D42" s="20" t="s">
        <v>610</v>
      </c>
      <c r="E42" s="20">
        <v>38</v>
      </c>
      <c r="F42" s="20">
        <v>0</v>
      </c>
    </row>
    <row r="43" spans="1:6" ht="12.75">
      <c r="A43" s="464"/>
      <c r="B43" s="459"/>
      <c r="C43" s="24" t="s">
        <v>68</v>
      </c>
      <c r="D43" s="20" t="s">
        <v>610</v>
      </c>
      <c r="E43" s="20">
        <v>39</v>
      </c>
      <c r="F43" s="20">
        <v>0</v>
      </c>
    </row>
    <row r="44" spans="1:6" ht="12.75">
      <c r="A44" s="464"/>
      <c r="B44" s="459"/>
      <c r="C44" s="24" t="s">
        <v>69</v>
      </c>
      <c r="D44" s="20" t="s">
        <v>610</v>
      </c>
      <c r="E44" s="20">
        <v>40</v>
      </c>
      <c r="F44" s="20">
        <v>81.23</v>
      </c>
    </row>
    <row r="45" spans="1:6" ht="12.75">
      <c r="A45" s="464"/>
      <c r="B45" s="459"/>
      <c r="C45" s="24" t="s">
        <v>70</v>
      </c>
      <c r="D45" s="20" t="s">
        <v>610</v>
      </c>
      <c r="E45" s="20">
        <v>41</v>
      </c>
      <c r="F45" s="20">
        <v>32</v>
      </c>
    </row>
    <row r="46" spans="1:6" ht="12.75">
      <c r="A46" s="464"/>
      <c r="B46" s="459"/>
      <c r="C46" s="24" t="s">
        <v>71</v>
      </c>
      <c r="D46" s="20" t="s">
        <v>610</v>
      </c>
      <c r="E46" s="20">
        <v>42</v>
      </c>
      <c r="F46" s="20">
        <v>0</v>
      </c>
    </row>
    <row r="47" spans="1:6" ht="12.75">
      <c r="A47" s="464"/>
      <c r="B47" s="459"/>
      <c r="C47" s="24" t="s">
        <v>72</v>
      </c>
      <c r="D47" s="20" t="s">
        <v>610</v>
      </c>
      <c r="E47" s="20">
        <v>43</v>
      </c>
      <c r="F47" s="20">
        <v>825.11</v>
      </c>
    </row>
    <row r="48" spans="1:6" ht="12.75">
      <c r="A48" s="464"/>
      <c r="B48" s="459"/>
      <c r="C48" s="24" t="s">
        <v>73</v>
      </c>
      <c r="D48" s="20" t="s">
        <v>610</v>
      </c>
      <c r="E48" s="20">
        <v>44</v>
      </c>
      <c r="F48" s="20">
        <v>52.67</v>
      </c>
    </row>
    <row r="49" spans="1:6" ht="12.75">
      <c r="A49" s="464"/>
      <c r="B49" s="460" t="s">
        <v>74</v>
      </c>
      <c r="C49" s="460"/>
      <c r="D49" s="20" t="s">
        <v>621</v>
      </c>
      <c r="E49" s="20">
        <v>45</v>
      </c>
      <c r="F49" s="20" t="s">
        <v>623</v>
      </c>
    </row>
    <row r="50" spans="1:6" ht="12.75">
      <c r="A50" s="464" t="s">
        <v>75</v>
      </c>
      <c r="B50" s="459" t="s">
        <v>76</v>
      </c>
      <c r="C50" s="24" t="s">
        <v>629</v>
      </c>
      <c r="D50" s="20" t="s">
        <v>610</v>
      </c>
      <c r="E50" s="20">
        <v>46</v>
      </c>
      <c r="F50" s="20">
        <v>922.6</v>
      </c>
    </row>
    <row r="51" spans="1:6" ht="12.75">
      <c r="A51" s="464"/>
      <c r="B51" s="459"/>
      <c r="C51" s="24" t="s">
        <v>77</v>
      </c>
      <c r="D51" s="20" t="s">
        <v>610</v>
      </c>
      <c r="E51" s="20">
        <v>47</v>
      </c>
      <c r="F51" s="20">
        <v>0</v>
      </c>
    </row>
    <row r="52" spans="1:6" ht="12.75">
      <c r="A52" s="464"/>
      <c r="B52" s="459"/>
      <c r="C52" s="24" t="s">
        <v>78</v>
      </c>
      <c r="D52" s="20" t="s">
        <v>610</v>
      </c>
      <c r="E52" s="20">
        <v>48</v>
      </c>
      <c r="F52" s="20">
        <v>0</v>
      </c>
    </row>
    <row r="53" spans="1:6" ht="12.75">
      <c r="A53" s="464"/>
      <c r="B53" s="459"/>
      <c r="C53" s="24" t="s">
        <v>79</v>
      </c>
      <c r="D53" s="20" t="s">
        <v>610</v>
      </c>
      <c r="E53" s="20">
        <v>49</v>
      </c>
      <c r="F53" s="20">
        <v>0</v>
      </c>
    </row>
    <row r="54" spans="1:6" ht="12.75">
      <c r="A54" s="464"/>
      <c r="B54" s="459"/>
      <c r="C54" s="24" t="s">
        <v>80</v>
      </c>
      <c r="D54" s="20" t="s">
        <v>610</v>
      </c>
      <c r="E54" s="20">
        <v>50</v>
      </c>
      <c r="F54" s="20">
        <v>922.6</v>
      </c>
    </row>
    <row r="55" spans="1:6" ht="12.75">
      <c r="A55" s="464"/>
      <c r="B55" s="460" t="s">
        <v>81</v>
      </c>
      <c r="C55" s="460"/>
      <c r="D55" s="20" t="s">
        <v>621</v>
      </c>
      <c r="E55" s="20">
        <v>51</v>
      </c>
      <c r="F55" s="20" t="s">
        <v>623</v>
      </c>
    </row>
    <row r="56" spans="1:6" ht="12.75">
      <c r="A56" s="464" t="s">
        <v>82</v>
      </c>
      <c r="B56" s="460" t="s">
        <v>83</v>
      </c>
      <c r="C56" s="460"/>
      <c r="D56" s="20" t="s">
        <v>84</v>
      </c>
      <c r="E56" s="20">
        <v>52</v>
      </c>
      <c r="F56" s="20" t="s">
        <v>85</v>
      </c>
    </row>
    <row r="57" spans="1:6" ht="12.75">
      <c r="A57" s="464"/>
      <c r="B57" s="460" t="s">
        <v>86</v>
      </c>
      <c r="C57" s="460"/>
      <c r="D57" s="20" t="s">
        <v>87</v>
      </c>
      <c r="E57" s="20">
        <v>53</v>
      </c>
      <c r="F57" s="20">
        <v>0</v>
      </c>
    </row>
    <row r="58" spans="1:6" ht="12.75">
      <c r="A58" s="464"/>
      <c r="B58" s="460" t="s">
        <v>88</v>
      </c>
      <c r="C58" s="460"/>
      <c r="D58" s="20" t="s">
        <v>621</v>
      </c>
      <c r="E58" s="20">
        <v>54</v>
      </c>
      <c r="F58" s="20" t="s">
        <v>623</v>
      </c>
    </row>
    <row r="59" spans="1:6" ht="12.75">
      <c r="A59" s="464"/>
      <c r="B59" s="460" t="s">
        <v>89</v>
      </c>
      <c r="C59" s="460"/>
      <c r="D59" s="20" t="s">
        <v>87</v>
      </c>
      <c r="E59" s="20">
        <v>55</v>
      </c>
      <c r="F59" s="20">
        <v>693.2</v>
      </c>
    </row>
    <row r="60" spans="1:6" ht="25.5">
      <c r="A60" s="464" t="s">
        <v>90</v>
      </c>
      <c r="B60" s="464"/>
      <c r="C60" s="25" t="s">
        <v>91</v>
      </c>
      <c r="D60" s="20" t="s">
        <v>621</v>
      </c>
      <c r="E60" s="20">
        <v>56</v>
      </c>
      <c r="F60" s="20" t="s">
        <v>623</v>
      </c>
    </row>
    <row r="61" spans="1:6" ht="12.75">
      <c r="A61" s="464" t="s">
        <v>92</v>
      </c>
      <c r="B61" s="460" t="s">
        <v>93</v>
      </c>
      <c r="C61" s="460"/>
      <c r="D61" s="20" t="s">
        <v>606</v>
      </c>
      <c r="E61" s="20">
        <v>57</v>
      </c>
      <c r="F61" s="20">
        <v>0</v>
      </c>
    </row>
    <row r="62" spans="1:6" ht="12.75">
      <c r="A62" s="464"/>
      <c r="B62" s="460" t="s">
        <v>94</v>
      </c>
      <c r="C62" s="460"/>
      <c r="D62" s="20" t="s">
        <v>621</v>
      </c>
      <c r="E62" s="20">
        <v>58</v>
      </c>
      <c r="F62" s="20" t="s">
        <v>623</v>
      </c>
    </row>
    <row r="63" spans="1:6" ht="12.75">
      <c r="A63" s="461" t="s">
        <v>95</v>
      </c>
      <c r="B63" s="460" t="s">
        <v>96</v>
      </c>
      <c r="C63" s="460"/>
      <c r="D63" s="20" t="s">
        <v>97</v>
      </c>
      <c r="E63" s="20">
        <v>59</v>
      </c>
      <c r="F63" s="20" t="s">
        <v>98</v>
      </c>
    </row>
    <row r="64" spans="1:6" ht="12.75">
      <c r="A64" s="462"/>
      <c r="B64" s="460" t="s">
        <v>99</v>
      </c>
      <c r="C64" s="460"/>
      <c r="D64" s="20" t="s">
        <v>606</v>
      </c>
      <c r="E64" s="20">
        <v>60</v>
      </c>
      <c r="F64" s="20">
        <v>1</v>
      </c>
    </row>
    <row r="65" spans="1:6" ht="12.75">
      <c r="A65" s="462"/>
      <c r="B65" s="460" t="s">
        <v>100</v>
      </c>
      <c r="C65" s="460"/>
      <c r="D65" s="20" t="s">
        <v>101</v>
      </c>
      <c r="E65" s="20">
        <v>61</v>
      </c>
      <c r="F65" s="20">
        <v>1316</v>
      </c>
    </row>
    <row r="66" spans="1:6" ht="12.75">
      <c r="A66" s="463"/>
      <c r="B66" s="460" t="s">
        <v>102</v>
      </c>
      <c r="C66" s="460"/>
      <c r="D66" s="20" t="s">
        <v>621</v>
      </c>
      <c r="E66" s="20">
        <v>62</v>
      </c>
      <c r="F66" s="20" t="s">
        <v>623</v>
      </c>
    </row>
    <row r="67" spans="1:6" ht="12.75">
      <c r="A67" s="459" t="s">
        <v>103</v>
      </c>
      <c r="B67" s="459"/>
      <c r="C67" s="24" t="s">
        <v>104</v>
      </c>
      <c r="D67" s="20" t="s">
        <v>105</v>
      </c>
      <c r="E67" s="20">
        <v>63</v>
      </c>
      <c r="F67" s="20" t="s">
        <v>601</v>
      </c>
    </row>
    <row r="68" spans="1:6" ht="12.75">
      <c r="A68" s="459"/>
      <c r="B68" s="459"/>
      <c r="C68" s="24" t="s">
        <v>106</v>
      </c>
      <c r="D68" s="20" t="s">
        <v>101</v>
      </c>
      <c r="E68" s="20">
        <v>64</v>
      </c>
      <c r="F68" s="20">
        <v>0</v>
      </c>
    </row>
    <row r="69" spans="1:6" ht="12.75">
      <c r="A69" s="459"/>
      <c r="B69" s="459"/>
      <c r="C69" s="24" t="s">
        <v>107</v>
      </c>
      <c r="D69" s="20" t="s">
        <v>621</v>
      </c>
      <c r="E69" s="20">
        <v>65</v>
      </c>
      <c r="F69" s="20" t="s">
        <v>623</v>
      </c>
    </row>
    <row r="70" spans="1:6" ht="12.75">
      <c r="A70" s="459"/>
      <c r="B70" s="459"/>
      <c r="C70" s="24" t="s">
        <v>108</v>
      </c>
      <c r="D70" s="20" t="s">
        <v>109</v>
      </c>
      <c r="E70" s="20">
        <v>66</v>
      </c>
      <c r="F70" s="20" t="s">
        <v>110</v>
      </c>
    </row>
    <row r="71" spans="1:6" ht="12.75">
      <c r="A71" s="459"/>
      <c r="B71" s="459"/>
      <c r="C71" s="24" t="s">
        <v>111</v>
      </c>
      <c r="D71" s="20" t="s">
        <v>101</v>
      </c>
      <c r="E71" s="20">
        <v>67</v>
      </c>
      <c r="F71" s="20">
        <v>298</v>
      </c>
    </row>
    <row r="72" spans="1:6" ht="12.75">
      <c r="A72" s="459"/>
      <c r="B72" s="459"/>
      <c r="C72" s="24" t="s">
        <v>112</v>
      </c>
      <c r="D72" s="20" t="s">
        <v>621</v>
      </c>
      <c r="E72" s="20">
        <v>68</v>
      </c>
      <c r="F72" s="20" t="s">
        <v>623</v>
      </c>
    </row>
    <row r="73" spans="1:6" ht="12.75">
      <c r="A73" s="459" t="s">
        <v>113</v>
      </c>
      <c r="B73" s="459"/>
      <c r="C73" s="24" t="s">
        <v>114</v>
      </c>
      <c r="D73" s="20" t="s">
        <v>115</v>
      </c>
      <c r="E73" s="20">
        <v>69</v>
      </c>
      <c r="F73" s="20" t="s">
        <v>110</v>
      </c>
    </row>
    <row r="74" spans="1:6" ht="12.75">
      <c r="A74" s="459"/>
      <c r="B74" s="459"/>
      <c r="C74" s="24" t="s">
        <v>116</v>
      </c>
      <c r="D74" s="20" t="s">
        <v>101</v>
      </c>
      <c r="E74" s="20">
        <v>70</v>
      </c>
      <c r="F74" s="20">
        <f>74+228</f>
        <v>302</v>
      </c>
    </row>
    <row r="75" spans="1:6" ht="12.75">
      <c r="A75" s="459"/>
      <c r="B75" s="459"/>
      <c r="C75" s="24" t="s">
        <v>112</v>
      </c>
      <c r="D75" s="20" t="s">
        <v>621</v>
      </c>
      <c r="E75" s="20">
        <v>71</v>
      </c>
      <c r="F75" s="20" t="s">
        <v>623</v>
      </c>
    </row>
    <row r="76" spans="1:6" ht="12.75">
      <c r="A76" s="459" t="s">
        <v>117</v>
      </c>
      <c r="B76" s="459"/>
      <c r="C76" s="24" t="s">
        <v>118</v>
      </c>
      <c r="D76" s="20" t="s">
        <v>119</v>
      </c>
      <c r="E76" s="20">
        <v>72</v>
      </c>
      <c r="F76" s="20" t="s">
        <v>110</v>
      </c>
    </row>
    <row r="77" spans="1:6" ht="12.75">
      <c r="A77" s="459"/>
      <c r="B77" s="459"/>
      <c r="C77" s="24" t="s">
        <v>120</v>
      </c>
      <c r="D77" s="20" t="s">
        <v>101</v>
      </c>
      <c r="E77" s="20">
        <v>73</v>
      </c>
      <c r="F77" s="20">
        <v>540</v>
      </c>
    </row>
    <row r="78" spans="1:6" ht="12.75">
      <c r="A78" s="459"/>
      <c r="B78" s="459"/>
      <c r="C78" s="24" t="s">
        <v>112</v>
      </c>
      <c r="D78" s="20" t="s">
        <v>621</v>
      </c>
      <c r="E78" s="20">
        <v>74</v>
      </c>
      <c r="F78" s="20" t="s">
        <v>623</v>
      </c>
    </row>
    <row r="79" spans="1:6" ht="12.75">
      <c r="A79" s="459" t="s">
        <v>121</v>
      </c>
      <c r="B79" s="459"/>
      <c r="C79" s="24" t="s">
        <v>122</v>
      </c>
      <c r="D79" s="20" t="s">
        <v>123</v>
      </c>
      <c r="E79" s="20">
        <v>75</v>
      </c>
      <c r="F79" s="20" t="s">
        <v>110</v>
      </c>
    </row>
    <row r="80" spans="1:6" ht="12.75">
      <c r="A80" s="459"/>
      <c r="B80" s="459"/>
      <c r="C80" s="24" t="s">
        <v>124</v>
      </c>
      <c r="D80" s="20" t="s">
        <v>101</v>
      </c>
      <c r="E80" s="20">
        <v>76</v>
      </c>
      <c r="F80" s="20">
        <f>10+53+442</f>
        <v>505</v>
      </c>
    </row>
    <row r="81" spans="1:6" ht="12.75">
      <c r="A81" s="459"/>
      <c r="B81" s="459"/>
      <c r="C81" s="24" t="s">
        <v>198</v>
      </c>
      <c r="D81" s="20" t="s">
        <v>101</v>
      </c>
      <c r="E81" s="20">
        <v>77</v>
      </c>
      <c r="F81" s="20">
        <v>0</v>
      </c>
    </row>
    <row r="82" spans="1:6" ht="12.75">
      <c r="A82" s="459"/>
      <c r="B82" s="459"/>
      <c r="C82" s="24" t="s">
        <v>112</v>
      </c>
      <c r="D82" s="20" t="s">
        <v>621</v>
      </c>
      <c r="E82" s="20">
        <v>78</v>
      </c>
      <c r="F82" s="20" t="s">
        <v>623</v>
      </c>
    </row>
    <row r="83" spans="1:6" ht="12.75">
      <c r="A83" s="459" t="s">
        <v>199</v>
      </c>
      <c r="B83" s="459" t="s">
        <v>200</v>
      </c>
      <c r="C83" s="24" t="s">
        <v>612</v>
      </c>
      <c r="D83" s="20" t="s">
        <v>606</v>
      </c>
      <c r="E83" s="20">
        <v>79</v>
      </c>
      <c r="F83" s="20">
        <v>0</v>
      </c>
    </row>
    <row r="84" spans="1:6" ht="12.75">
      <c r="A84" s="459"/>
      <c r="B84" s="459"/>
      <c r="C84" s="24" t="s">
        <v>201</v>
      </c>
      <c r="D84" s="20" t="s">
        <v>606</v>
      </c>
      <c r="E84" s="20">
        <v>80</v>
      </c>
      <c r="F84" s="20">
        <v>0</v>
      </c>
    </row>
    <row r="85" spans="1:6" ht="12.75">
      <c r="A85" s="459"/>
      <c r="B85" s="459"/>
      <c r="C85" s="24" t="s">
        <v>202</v>
      </c>
      <c r="D85" s="20" t="s">
        <v>606</v>
      </c>
      <c r="E85" s="20">
        <v>81</v>
      </c>
      <c r="F85" s="20">
        <v>0</v>
      </c>
    </row>
    <row r="86" spans="1:6" ht="12.75">
      <c r="A86" s="459"/>
      <c r="B86" s="459"/>
      <c r="C86" s="24" t="s">
        <v>203</v>
      </c>
      <c r="D86" s="20" t="s">
        <v>606</v>
      </c>
      <c r="E86" s="20">
        <v>82</v>
      </c>
      <c r="F86" s="20">
        <v>0</v>
      </c>
    </row>
    <row r="87" spans="1:6" ht="12.75">
      <c r="A87" s="459"/>
      <c r="B87" s="459"/>
      <c r="C87" s="24" t="s">
        <v>204</v>
      </c>
      <c r="D87" s="20" t="s">
        <v>606</v>
      </c>
      <c r="E87" s="20">
        <v>83</v>
      </c>
      <c r="F87" s="20">
        <v>0</v>
      </c>
    </row>
    <row r="88" spans="1:6" ht="12.75">
      <c r="A88" s="459"/>
      <c r="B88" s="459"/>
      <c r="C88" s="24" t="s">
        <v>205</v>
      </c>
      <c r="D88" s="20" t="s">
        <v>606</v>
      </c>
      <c r="E88" s="20">
        <v>84</v>
      </c>
      <c r="F88" s="20">
        <v>0</v>
      </c>
    </row>
    <row r="89" spans="1:6" ht="12.75">
      <c r="A89" s="459"/>
      <c r="B89" s="459"/>
      <c r="C89" s="24" t="s">
        <v>206</v>
      </c>
      <c r="D89" s="20" t="s">
        <v>606</v>
      </c>
      <c r="E89" s="20">
        <v>85</v>
      </c>
      <c r="F89" s="20">
        <v>0</v>
      </c>
    </row>
    <row r="90" spans="1:6" ht="12.75">
      <c r="A90" s="459"/>
      <c r="B90" s="459"/>
      <c r="C90" s="24" t="s">
        <v>207</v>
      </c>
      <c r="D90" s="20" t="s">
        <v>606</v>
      </c>
      <c r="E90" s="20">
        <v>86</v>
      </c>
      <c r="F90" s="20">
        <v>0</v>
      </c>
    </row>
    <row r="91" spans="1:6" ht="12.75">
      <c r="A91" s="459"/>
      <c r="B91" s="459" t="s">
        <v>208</v>
      </c>
      <c r="C91" s="459"/>
      <c r="D91" s="20" t="s">
        <v>606</v>
      </c>
      <c r="E91" s="20">
        <v>87</v>
      </c>
      <c r="F91" s="20">
        <v>0</v>
      </c>
    </row>
    <row r="92" spans="1:6" ht="12.75">
      <c r="A92" s="459"/>
      <c r="B92" s="460" t="s">
        <v>209</v>
      </c>
      <c r="C92" s="460"/>
      <c r="D92" s="20" t="s">
        <v>621</v>
      </c>
      <c r="E92" s="20">
        <v>88</v>
      </c>
      <c r="F92" s="20" t="s">
        <v>623</v>
      </c>
    </row>
    <row r="93" spans="1:6" ht="12.75">
      <c r="A93" s="458" t="s">
        <v>210</v>
      </c>
      <c r="B93" s="458"/>
      <c r="C93" s="458"/>
      <c r="D93" s="20" t="s">
        <v>211</v>
      </c>
      <c r="E93" s="20">
        <v>89</v>
      </c>
      <c r="F93" s="20" t="s">
        <v>212</v>
      </c>
    </row>
    <row r="94" spans="1:6" ht="12.75">
      <c r="A94" s="458" t="s">
        <v>213</v>
      </c>
      <c r="B94" s="458"/>
      <c r="C94" s="458"/>
      <c r="D94" s="20" t="s">
        <v>621</v>
      </c>
      <c r="E94" s="20">
        <v>90</v>
      </c>
      <c r="F94" s="20" t="s">
        <v>623</v>
      </c>
    </row>
    <row r="95" spans="1:6" ht="12.75">
      <c r="A95" s="458" t="s">
        <v>214</v>
      </c>
      <c r="B95" s="458"/>
      <c r="C95" s="458"/>
      <c r="D95" s="20" t="s">
        <v>621</v>
      </c>
      <c r="E95" s="20">
        <v>91</v>
      </c>
      <c r="F95" s="20" t="s">
        <v>623</v>
      </c>
    </row>
    <row r="96" spans="1:6" ht="12.75">
      <c r="A96" s="458" t="s">
        <v>215</v>
      </c>
      <c r="B96" s="458"/>
      <c r="C96" s="458"/>
      <c r="D96" s="20" t="s">
        <v>621</v>
      </c>
      <c r="E96" s="20">
        <v>92</v>
      </c>
      <c r="F96" s="20" t="s">
        <v>623</v>
      </c>
    </row>
    <row r="97" spans="1:6" ht="13.5" thickBot="1">
      <c r="A97" s="26" t="s">
        <v>216</v>
      </c>
      <c r="B97" s="27"/>
      <c r="C97" s="27"/>
      <c r="D97" s="28"/>
      <c r="E97" s="28"/>
      <c r="F97" s="28"/>
    </row>
    <row r="98" spans="1:3" ht="12.75" customHeight="1">
      <c r="A98" s="456" t="s">
        <v>217</v>
      </c>
      <c r="B98" s="457"/>
      <c r="C98" s="29" t="s">
        <v>218</v>
      </c>
    </row>
    <row r="99" spans="1:3" ht="12.75">
      <c r="A99" s="452" t="s">
        <v>219</v>
      </c>
      <c r="B99" s="453"/>
      <c r="C99" s="30" t="s">
        <v>220</v>
      </c>
    </row>
    <row r="100" spans="1:3" ht="12.75">
      <c r="A100" s="452" t="s">
        <v>221</v>
      </c>
      <c r="B100" s="453"/>
      <c r="C100" s="30" t="s">
        <v>222</v>
      </c>
    </row>
    <row r="101" spans="1:3" ht="12.75">
      <c r="A101" s="452" t="s">
        <v>327</v>
      </c>
      <c r="B101" s="453"/>
      <c r="C101" s="30" t="s">
        <v>331</v>
      </c>
    </row>
    <row r="102" spans="1:3" ht="12.75">
      <c r="A102" s="452" t="s">
        <v>223</v>
      </c>
      <c r="B102" s="453"/>
      <c r="C102" s="31">
        <v>40127</v>
      </c>
    </row>
    <row r="103" spans="1:3" ht="13.5" thickBot="1">
      <c r="A103" s="454" t="s">
        <v>224</v>
      </c>
      <c r="B103" s="455"/>
      <c r="C103" s="32"/>
    </row>
    <row r="104" spans="1:3" ht="12.75" customHeight="1">
      <c r="A104" s="456" t="s">
        <v>217</v>
      </c>
      <c r="B104" s="457"/>
      <c r="C104" s="29" t="s">
        <v>551</v>
      </c>
    </row>
    <row r="105" spans="1:3" ht="12.75">
      <c r="A105" s="452" t="s">
        <v>219</v>
      </c>
      <c r="B105" s="453"/>
      <c r="C105" s="30" t="s">
        <v>220</v>
      </c>
    </row>
    <row r="106" spans="1:3" ht="12.75">
      <c r="A106" s="452" t="s">
        <v>221</v>
      </c>
      <c r="B106" s="453"/>
      <c r="C106" s="30" t="s">
        <v>225</v>
      </c>
    </row>
    <row r="107" spans="1:3" ht="12.75">
      <c r="A107" s="452" t="s">
        <v>327</v>
      </c>
      <c r="B107" s="453"/>
      <c r="C107" s="30" t="s">
        <v>535</v>
      </c>
    </row>
    <row r="108" spans="1:3" ht="12.75">
      <c r="A108" s="452" t="s">
        <v>223</v>
      </c>
      <c r="B108" s="453"/>
      <c r="C108" s="31">
        <v>40720</v>
      </c>
    </row>
    <row r="109" spans="1:3" ht="13.5" thickBot="1">
      <c r="A109" s="454" t="s">
        <v>224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537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226</v>
      </c>
      <c r="B3" s="477" t="s">
        <v>538</v>
      </c>
      <c r="C3" s="477" t="s">
        <v>539</v>
      </c>
      <c r="D3" s="5" t="s">
        <v>540</v>
      </c>
      <c r="E3" s="5" t="s">
        <v>541</v>
      </c>
      <c r="F3" s="479" t="s">
        <v>328</v>
      </c>
      <c r="G3" s="497" t="s">
        <v>326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329</v>
      </c>
      <c r="C5" s="482"/>
      <c r="D5" s="482"/>
      <c r="E5" s="483"/>
      <c r="F5" s="8"/>
    </row>
    <row r="6" spans="1:7" ht="95.25" thickBot="1">
      <c r="A6" s="8"/>
      <c r="B6" s="8" t="s">
        <v>542</v>
      </c>
      <c r="C6" s="6" t="s">
        <v>543</v>
      </c>
      <c r="D6" s="6">
        <v>26.09</v>
      </c>
      <c r="E6" s="6">
        <v>29.97</v>
      </c>
      <c r="F6" s="8" t="s">
        <v>544</v>
      </c>
      <c r="G6" s="491" t="s">
        <v>330</v>
      </c>
    </row>
    <row r="7" spans="1:7" ht="48" thickBot="1">
      <c r="A7" s="8"/>
      <c r="B7" s="8" t="s">
        <v>545</v>
      </c>
      <c r="C7" s="6" t="s">
        <v>546</v>
      </c>
      <c r="D7" s="6">
        <v>5.183</v>
      </c>
      <c r="E7" s="6">
        <v>5.654</v>
      </c>
      <c r="F7" s="8" t="s">
        <v>547</v>
      </c>
      <c r="G7" s="492"/>
    </row>
    <row r="8" spans="1:6" ht="16.5" thickBot="1">
      <c r="A8" s="7">
        <v>2</v>
      </c>
      <c r="B8" s="481" t="s">
        <v>332</v>
      </c>
      <c r="C8" s="482"/>
      <c r="D8" s="482"/>
      <c r="E8" s="483"/>
      <c r="F8" s="8"/>
    </row>
    <row r="9" spans="1:7" ht="79.5" thickBot="1">
      <c r="A9" s="8"/>
      <c r="B9" s="8" t="s">
        <v>548</v>
      </c>
      <c r="C9" s="6" t="s">
        <v>543</v>
      </c>
      <c r="D9" s="6">
        <v>18.44</v>
      </c>
      <c r="E9" s="6">
        <v>21.18</v>
      </c>
      <c r="F9" s="8" t="s">
        <v>549</v>
      </c>
      <c r="G9" s="491" t="s">
        <v>330</v>
      </c>
    </row>
    <row r="10" spans="1:7" ht="48" thickBot="1">
      <c r="A10" s="8"/>
      <c r="B10" s="8" t="s">
        <v>550</v>
      </c>
      <c r="C10" s="6" t="s">
        <v>546</v>
      </c>
      <c r="D10" s="6">
        <v>9.029</v>
      </c>
      <c r="E10" s="6">
        <v>9.85</v>
      </c>
      <c r="F10" s="8" t="s">
        <v>547</v>
      </c>
      <c r="G10" s="492"/>
    </row>
    <row r="11" spans="1:6" ht="16.5" thickBot="1">
      <c r="A11" s="7">
        <v>3</v>
      </c>
      <c r="B11" s="481" t="s">
        <v>551</v>
      </c>
      <c r="C11" s="482"/>
      <c r="D11" s="482"/>
      <c r="E11" s="483"/>
      <c r="F11" s="8"/>
    </row>
    <row r="12" spans="1:7" ht="79.5" thickBot="1">
      <c r="A12" s="8"/>
      <c r="B12" s="8" t="s">
        <v>552</v>
      </c>
      <c r="C12" s="6" t="s">
        <v>553</v>
      </c>
      <c r="D12" s="6">
        <v>1530.46</v>
      </c>
      <c r="E12" s="6">
        <v>1681.5</v>
      </c>
      <c r="F12" s="12" t="s">
        <v>554</v>
      </c>
      <c r="G12" s="493" t="s">
        <v>534</v>
      </c>
    </row>
    <row r="13" spans="1:7" ht="48" thickBot="1">
      <c r="A13" s="8"/>
      <c r="B13" s="8" t="s">
        <v>557</v>
      </c>
      <c r="C13" s="6" t="s">
        <v>558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559</v>
      </c>
      <c r="C14" s="6" t="s">
        <v>558</v>
      </c>
      <c r="D14" s="6">
        <v>0.03113</v>
      </c>
      <c r="E14" s="6">
        <v>0.03396</v>
      </c>
      <c r="F14" s="13" t="s">
        <v>555</v>
      </c>
      <c r="G14" s="494"/>
    </row>
    <row r="15" spans="1:7" ht="48" thickBot="1">
      <c r="A15" s="8"/>
      <c r="B15" s="8" t="s">
        <v>560</v>
      </c>
      <c r="C15" s="6" t="s">
        <v>558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561</v>
      </c>
      <c r="C16" s="6" t="s">
        <v>558</v>
      </c>
      <c r="D16" s="6">
        <v>0.02794</v>
      </c>
      <c r="E16" s="6">
        <v>0.03048</v>
      </c>
      <c r="F16" s="13" t="s">
        <v>547</v>
      </c>
      <c r="G16" s="495"/>
    </row>
    <row r="17" spans="1:7" ht="16.5" thickBot="1">
      <c r="A17" s="7" t="s">
        <v>562</v>
      </c>
      <c r="B17" s="481" t="s">
        <v>563</v>
      </c>
      <c r="C17" s="482"/>
      <c r="D17" s="482"/>
      <c r="E17" s="483"/>
      <c r="F17" s="13"/>
      <c r="G17" s="495"/>
    </row>
    <row r="18" spans="1:7" ht="48" thickBot="1">
      <c r="A18" s="8"/>
      <c r="B18" s="8" t="s">
        <v>564</v>
      </c>
      <c r="C18" s="6" t="s">
        <v>553</v>
      </c>
      <c r="D18" s="6">
        <v>1530.46</v>
      </c>
      <c r="E18" s="6">
        <v>1681.5</v>
      </c>
      <c r="F18" s="13" t="s">
        <v>556</v>
      </c>
      <c r="G18" s="495"/>
    </row>
    <row r="19" spans="1:7" ht="15.75">
      <c r="A19" s="484"/>
      <c r="B19" s="484" t="s">
        <v>565</v>
      </c>
      <c r="C19" s="10" t="s">
        <v>566</v>
      </c>
      <c r="D19" s="486" t="s">
        <v>568</v>
      </c>
      <c r="E19" s="486" t="s">
        <v>569</v>
      </c>
      <c r="F19" s="13"/>
      <c r="G19" s="495"/>
    </row>
    <row r="20" spans="1:7" ht="16.5" thickBot="1">
      <c r="A20" s="485"/>
      <c r="B20" s="485"/>
      <c r="C20" s="11" t="s">
        <v>567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570</v>
      </c>
      <c r="C21" s="482"/>
      <c r="D21" s="482"/>
      <c r="E21" s="483"/>
      <c r="F21" s="8"/>
    </row>
    <row r="22" spans="1:7" ht="63.75" thickBot="1">
      <c r="A22" s="8"/>
      <c r="B22" s="8" t="s">
        <v>571</v>
      </c>
      <c r="C22" s="6" t="s">
        <v>536</v>
      </c>
      <c r="D22" s="6">
        <v>2.8</v>
      </c>
      <c r="E22" s="6">
        <v>3.06</v>
      </c>
      <c r="F22" s="484" t="s">
        <v>572</v>
      </c>
      <c r="G22" s="499" t="s">
        <v>576</v>
      </c>
    </row>
    <row r="23" spans="1:7" ht="63.75" thickBot="1">
      <c r="A23" s="9"/>
      <c r="B23" s="9" t="s">
        <v>573</v>
      </c>
      <c r="C23" s="10" t="s">
        <v>536</v>
      </c>
      <c r="D23" s="10">
        <v>3.5</v>
      </c>
      <c r="E23" s="10">
        <v>3.83</v>
      </c>
      <c r="F23" s="501"/>
      <c r="G23" s="500"/>
    </row>
    <row r="24" spans="1:7" ht="12.75">
      <c r="A24" s="502" t="s">
        <v>574</v>
      </c>
      <c r="B24" s="502"/>
      <c r="C24" s="502"/>
      <c r="D24" s="502"/>
      <c r="E24" s="502"/>
      <c r="F24" s="502"/>
      <c r="G24" s="503"/>
    </row>
    <row r="25" spans="1:7" ht="12.75">
      <c r="A25" s="488" t="s">
        <v>575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4" t="s">
        <v>333</v>
      </c>
    </row>
    <row r="2" ht="15.75">
      <c r="A2" s="34" t="s">
        <v>334</v>
      </c>
    </row>
    <row r="3" ht="20.25" customHeight="1">
      <c r="B3" s="132" t="s">
        <v>335</v>
      </c>
    </row>
    <row r="4" spans="1:4" ht="36.75" customHeight="1">
      <c r="A4" s="133" t="s">
        <v>226</v>
      </c>
      <c r="B4" s="35" t="s">
        <v>643</v>
      </c>
      <c r="C4" s="35" t="s">
        <v>713</v>
      </c>
      <c r="D4" s="35" t="s">
        <v>645</v>
      </c>
    </row>
    <row r="5" spans="1:4" ht="15.75">
      <c r="A5" s="134" t="s">
        <v>187</v>
      </c>
      <c r="B5" s="41" t="s">
        <v>646</v>
      </c>
      <c r="C5" s="35" t="s">
        <v>647</v>
      </c>
      <c r="D5" s="135">
        <v>42460</v>
      </c>
    </row>
    <row r="6" spans="1:4" ht="15.75">
      <c r="A6" s="134" t="s">
        <v>188</v>
      </c>
      <c r="B6" s="41" t="s">
        <v>336</v>
      </c>
      <c r="C6" s="35" t="s">
        <v>647</v>
      </c>
      <c r="D6" s="136" t="s">
        <v>337</v>
      </c>
    </row>
    <row r="7" spans="1:4" ht="16.5" thickBot="1">
      <c r="A7" s="137" t="s">
        <v>195</v>
      </c>
      <c r="B7" s="138" t="s">
        <v>338</v>
      </c>
      <c r="C7" s="139" t="s">
        <v>647</v>
      </c>
      <c r="D7" s="140">
        <v>42369</v>
      </c>
    </row>
    <row r="8" spans="1:4" ht="17.25" customHeight="1">
      <c r="A8" s="141" t="s">
        <v>339</v>
      </c>
      <c r="B8" s="142"/>
      <c r="C8" s="142"/>
      <c r="D8" s="143"/>
    </row>
    <row r="9" spans="1:4" ht="13.5">
      <c r="A9" s="144" t="s">
        <v>196</v>
      </c>
      <c r="B9" s="145" t="s">
        <v>340</v>
      </c>
      <c r="C9" s="146" t="s">
        <v>770</v>
      </c>
      <c r="D9" s="147">
        <v>0</v>
      </c>
    </row>
    <row r="10" spans="1:4" ht="13.5">
      <c r="A10" s="144" t="s">
        <v>655</v>
      </c>
      <c r="B10" s="145" t="s">
        <v>341</v>
      </c>
      <c r="C10" s="146" t="s">
        <v>770</v>
      </c>
      <c r="D10" s="147">
        <v>0</v>
      </c>
    </row>
    <row r="11" spans="1:4" ht="13.5">
      <c r="A11" s="144" t="s">
        <v>656</v>
      </c>
      <c r="B11" s="145" t="s">
        <v>342</v>
      </c>
      <c r="C11" s="146" t="s">
        <v>770</v>
      </c>
      <c r="D11" s="147">
        <v>157804.56</v>
      </c>
    </row>
    <row r="12" spans="1:4" ht="25.5">
      <c r="A12" s="144" t="s">
        <v>658</v>
      </c>
      <c r="B12" s="148" t="s">
        <v>343</v>
      </c>
      <c r="C12" s="145" t="s">
        <v>770</v>
      </c>
      <c r="D12" s="149">
        <f>SUM(D13:D15)</f>
        <v>778463.15</v>
      </c>
    </row>
    <row r="13" spans="1:4" ht="13.5">
      <c r="A13" s="144" t="s">
        <v>660</v>
      </c>
      <c r="B13" s="145" t="s">
        <v>344</v>
      </c>
      <c r="C13" s="146" t="s">
        <v>770</v>
      </c>
      <c r="D13" s="149">
        <f>D28+D30+D32</f>
        <v>654133.64</v>
      </c>
    </row>
    <row r="14" spans="1:4" ht="13.5">
      <c r="A14" s="144" t="s">
        <v>662</v>
      </c>
      <c r="B14" s="145" t="s">
        <v>345</v>
      </c>
      <c r="C14" s="146" t="s">
        <v>770</v>
      </c>
      <c r="D14" s="149">
        <f>D36</f>
        <v>26470.15</v>
      </c>
    </row>
    <row r="15" spans="1:4" ht="12.75">
      <c r="A15" s="144" t="s">
        <v>664</v>
      </c>
      <c r="B15" s="145" t="s">
        <v>346</v>
      </c>
      <c r="C15" s="145" t="s">
        <v>770</v>
      </c>
      <c r="D15" s="149">
        <f>D34</f>
        <v>97859.36</v>
      </c>
    </row>
    <row r="16" spans="1:4" ht="12.75">
      <c r="A16" s="144" t="s">
        <v>733</v>
      </c>
      <c r="B16" s="145" t="s">
        <v>347</v>
      </c>
      <c r="C16" s="145" t="s">
        <v>770</v>
      </c>
      <c r="D16" s="147">
        <f>SUM(D17:D21)</f>
        <v>723500.44</v>
      </c>
    </row>
    <row r="17" spans="1:4" ht="12.75">
      <c r="A17" s="144" t="s">
        <v>668</v>
      </c>
      <c r="B17" s="145" t="s">
        <v>348</v>
      </c>
      <c r="C17" s="145" t="s">
        <v>770</v>
      </c>
      <c r="D17" s="147">
        <v>723500.44</v>
      </c>
    </row>
    <row r="18" spans="1:4" ht="12.75">
      <c r="A18" s="144" t="s">
        <v>670</v>
      </c>
      <c r="B18" s="145" t="s">
        <v>349</v>
      </c>
      <c r="C18" s="145" t="s">
        <v>770</v>
      </c>
      <c r="D18" s="147">
        <v>0</v>
      </c>
    </row>
    <row r="19" spans="1:4" ht="12.75">
      <c r="A19" s="144" t="s">
        <v>672</v>
      </c>
      <c r="B19" s="145" t="s">
        <v>350</v>
      </c>
      <c r="C19" s="145" t="s">
        <v>770</v>
      </c>
      <c r="D19" s="147">
        <v>0</v>
      </c>
    </row>
    <row r="20" spans="1:4" ht="13.5">
      <c r="A20" s="144" t="s">
        <v>674</v>
      </c>
      <c r="B20" s="145" t="s">
        <v>351</v>
      </c>
      <c r="C20" s="146" t="s">
        <v>770</v>
      </c>
      <c r="D20" s="147">
        <v>0</v>
      </c>
    </row>
    <row r="21" spans="1:4" ht="13.5">
      <c r="A21" s="144" t="s">
        <v>676</v>
      </c>
      <c r="B21" s="145" t="s">
        <v>352</v>
      </c>
      <c r="C21" s="146" t="s">
        <v>770</v>
      </c>
      <c r="D21" s="147">
        <v>0</v>
      </c>
    </row>
    <row r="22" spans="1:4" ht="13.5">
      <c r="A22" s="144" t="s">
        <v>678</v>
      </c>
      <c r="B22" s="145" t="s">
        <v>353</v>
      </c>
      <c r="C22" s="146" t="s">
        <v>770</v>
      </c>
      <c r="D22" s="149">
        <f>D9+D16</f>
        <v>723500.44</v>
      </c>
    </row>
    <row r="23" spans="1:4" ht="12.75">
      <c r="A23" s="144" t="s">
        <v>681</v>
      </c>
      <c r="B23" s="145" t="s">
        <v>354</v>
      </c>
      <c r="C23" s="145" t="s">
        <v>770</v>
      </c>
      <c r="D23" s="147">
        <v>0</v>
      </c>
    </row>
    <row r="24" spans="1:4" ht="12.75">
      <c r="A24" s="144" t="s">
        <v>683</v>
      </c>
      <c r="B24" s="145" t="s">
        <v>355</v>
      </c>
      <c r="C24" s="145" t="s">
        <v>770</v>
      </c>
      <c r="D24" s="149">
        <v>0</v>
      </c>
    </row>
    <row r="25" spans="1:4" ht="12.75">
      <c r="A25" s="144" t="s">
        <v>685</v>
      </c>
      <c r="B25" s="145" t="s">
        <v>356</v>
      </c>
      <c r="C25" s="145" t="s">
        <v>770</v>
      </c>
      <c r="D25" s="149">
        <v>212767.27</v>
      </c>
    </row>
    <row r="26" spans="1:5" ht="34.5" customHeight="1">
      <c r="A26" s="504" t="s">
        <v>357</v>
      </c>
      <c r="B26" s="505"/>
      <c r="C26" s="505"/>
      <c r="D26" s="506"/>
      <c r="E26" s="4">
        <v>778463.15</v>
      </c>
    </row>
    <row r="27" spans="1:5" ht="28.5" customHeight="1">
      <c r="A27" s="150" t="s">
        <v>358</v>
      </c>
      <c r="B27" s="507" t="s">
        <v>359</v>
      </c>
      <c r="C27" s="508"/>
      <c r="D27" s="509"/>
      <c r="E27" s="151"/>
    </row>
    <row r="28" spans="1:5" ht="12.75" customHeight="1">
      <c r="A28" s="152" t="s">
        <v>360</v>
      </c>
      <c r="B28" s="153" t="s">
        <v>361</v>
      </c>
      <c r="C28" s="145" t="s">
        <v>770</v>
      </c>
      <c r="D28" s="147">
        <f>ROUND($E$26/SUM($E$28:$E$36)*E28,2)</f>
        <v>29678.66</v>
      </c>
      <c r="E28" s="154">
        <v>0.74</v>
      </c>
    </row>
    <row r="29" spans="1:4" ht="29.25" customHeight="1">
      <c r="A29" s="152" t="s">
        <v>362</v>
      </c>
      <c r="B29" s="507" t="s">
        <v>363</v>
      </c>
      <c r="C29" s="508"/>
      <c r="D29" s="509"/>
    </row>
    <row r="30" spans="1:5" ht="12.75">
      <c r="A30" s="152" t="s">
        <v>364</v>
      </c>
      <c r="B30" s="153" t="s">
        <v>361</v>
      </c>
      <c r="C30" s="145" t="s">
        <v>770</v>
      </c>
      <c r="D30" s="147">
        <f>ROUND($E$26/SUM($E$28:$E$36)*E30,2)</f>
        <v>172858.12</v>
      </c>
      <c r="E30" s="4">
        <v>4.31</v>
      </c>
    </row>
    <row r="31" spans="1:4" ht="17.25" customHeight="1">
      <c r="A31" s="152" t="s">
        <v>365</v>
      </c>
      <c r="B31" s="507" t="s">
        <v>366</v>
      </c>
      <c r="C31" s="508"/>
      <c r="D31" s="509"/>
    </row>
    <row r="32" spans="1:5" ht="12.75">
      <c r="A32" s="152" t="s">
        <v>367</v>
      </c>
      <c r="B32" s="153" t="s">
        <v>361</v>
      </c>
      <c r="C32" s="145" t="s">
        <v>770</v>
      </c>
      <c r="D32" s="147">
        <f>ROUND($E$26/SUM($E$28:$E$36)*E32,2)</f>
        <v>451596.86</v>
      </c>
      <c r="E32" s="154">
        <f>19.41-E28-E30-E34-E36</f>
        <v>11.260000000000003</v>
      </c>
    </row>
    <row r="33" spans="1:4" ht="16.5" customHeight="1">
      <c r="A33" s="152" t="s">
        <v>368</v>
      </c>
      <c r="B33" s="507" t="s">
        <v>369</v>
      </c>
      <c r="C33" s="508"/>
      <c r="D33" s="509"/>
    </row>
    <row r="34" spans="1:5" ht="12.75">
      <c r="A34" s="152" t="s">
        <v>370</v>
      </c>
      <c r="B34" s="153" t="s">
        <v>361</v>
      </c>
      <c r="C34" s="145" t="s">
        <v>770</v>
      </c>
      <c r="D34" s="147">
        <f>ROUND($E$26/SUM($E$28:$E$36)*E34,2)</f>
        <v>97859.36</v>
      </c>
      <c r="E34" s="154">
        <v>2.44</v>
      </c>
    </row>
    <row r="35" spans="1:4" ht="16.5" customHeight="1">
      <c r="A35" s="152" t="s">
        <v>371</v>
      </c>
      <c r="B35" s="507" t="s">
        <v>372</v>
      </c>
      <c r="C35" s="508"/>
      <c r="D35" s="509"/>
    </row>
    <row r="36" spans="1:5" ht="12.75">
      <c r="A36" s="152" t="s">
        <v>373</v>
      </c>
      <c r="B36" s="153" t="s">
        <v>361</v>
      </c>
      <c r="C36" s="145" t="s">
        <v>770</v>
      </c>
      <c r="D36" s="147">
        <f>ROUND($E$26/SUM($E$28:$E$36)*E36,2)</f>
        <v>26470.15</v>
      </c>
      <c r="E36" s="4">
        <v>0.66</v>
      </c>
    </row>
    <row r="37" spans="1:4" ht="12.75">
      <c r="A37" s="155"/>
      <c r="B37" s="156" t="s">
        <v>374</v>
      </c>
      <c r="C37" s="157"/>
      <c r="D37" s="158"/>
    </row>
    <row r="38" spans="1:4" ht="12.75">
      <c r="A38" s="159">
        <v>1</v>
      </c>
      <c r="B38" s="160" t="s">
        <v>375</v>
      </c>
      <c r="C38" s="157" t="s">
        <v>376</v>
      </c>
      <c r="D38" s="161"/>
    </row>
    <row r="39" spans="1:4" ht="12.75">
      <c r="A39" s="162"/>
      <c r="B39" s="163" t="s">
        <v>377</v>
      </c>
      <c r="C39" s="164" t="s">
        <v>378</v>
      </c>
      <c r="D39" s="165" t="s">
        <v>286</v>
      </c>
    </row>
    <row r="40" spans="1:4" ht="12.75">
      <c r="A40" s="162"/>
      <c r="B40" s="163" t="s">
        <v>379</v>
      </c>
      <c r="C40" s="164" t="s">
        <v>378</v>
      </c>
      <c r="D40" s="165" t="s">
        <v>380</v>
      </c>
    </row>
    <row r="41" spans="1:4" ht="12.75">
      <c r="A41" s="162"/>
      <c r="B41" s="66" t="s">
        <v>381</v>
      </c>
      <c r="C41" s="166" t="s">
        <v>770</v>
      </c>
      <c r="D41" s="131">
        <v>2.42</v>
      </c>
    </row>
    <row r="42" spans="1:4" ht="12.75">
      <c r="A42" s="159">
        <v>2</v>
      </c>
      <c r="B42" s="160" t="s">
        <v>375</v>
      </c>
      <c r="C42" s="157" t="s">
        <v>382</v>
      </c>
      <c r="D42" s="161"/>
    </row>
    <row r="43" spans="1:4" ht="12.75">
      <c r="A43" s="162"/>
      <c r="B43" s="163" t="s">
        <v>377</v>
      </c>
      <c r="C43" s="164" t="s">
        <v>378</v>
      </c>
      <c r="D43" s="165" t="s">
        <v>417</v>
      </c>
    </row>
    <row r="44" spans="1:4" ht="12.75">
      <c r="A44" s="162"/>
      <c r="B44" s="163" t="s">
        <v>379</v>
      </c>
      <c r="C44" s="164" t="s">
        <v>378</v>
      </c>
      <c r="D44" s="165" t="s">
        <v>380</v>
      </c>
    </row>
    <row r="45" spans="1:4" ht="12.75">
      <c r="A45" s="162"/>
      <c r="B45" s="66" t="s">
        <v>381</v>
      </c>
      <c r="C45" s="166" t="s">
        <v>770</v>
      </c>
      <c r="D45" s="167">
        <v>1</v>
      </c>
    </row>
    <row r="46" spans="1:4" ht="12.75">
      <c r="A46" s="159">
        <v>3</v>
      </c>
      <c r="B46" s="160" t="s">
        <v>375</v>
      </c>
      <c r="C46" s="157" t="s">
        <v>418</v>
      </c>
      <c r="D46" s="161"/>
    </row>
    <row r="47" spans="1:4" ht="12.75">
      <c r="A47" s="162"/>
      <c r="B47" s="163" t="s">
        <v>377</v>
      </c>
      <c r="C47" s="164" t="s">
        <v>378</v>
      </c>
      <c r="D47" s="165" t="s">
        <v>417</v>
      </c>
    </row>
    <row r="48" spans="1:4" ht="12.75">
      <c r="A48" s="162"/>
      <c r="B48" s="163" t="s">
        <v>379</v>
      </c>
      <c r="C48" s="164" t="s">
        <v>378</v>
      </c>
      <c r="D48" s="165" t="s">
        <v>380</v>
      </c>
    </row>
    <row r="49" spans="1:4" ht="12.75">
      <c r="A49" s="162"/>
      <c r="B49" s="66" t="s">
        <v>381</v>
      </c>
      <c r="C49" s="166" t="s">
        <v>770</v>
      </c>
      <c r="D49" s="167">
        <v>3.77</v>
      </c>
    </row>
    <row r="50" spans="1:4" ht="12.75">
      <c r="A50" s="159">
        <v>4</v>
      </c>
      <c r="B50" s="160" t="s">
        <v>375</v>
      </c>
      <c r="C50" s="157" t="s">
        <v>419</v>
      </c>
      <c r="D50" s="161"/>
    </row>
    <row r="51" spans="1:4" ht="12.75">
      <c r="A51" s="162"/>
      <c r="B51" s="163" t="s">
        <v>377</v>
      </c>
      <c r="C51" s="164" t="s">
        <v>378</v>
      </c>
      <c r="D51" s="165" t="s">
        <v>290</v>
      </c>
    </row>
    <row r="52" spans="1:4" ht="12.75">
      <c r="A52" s="162"/>
      <c r="B52" s="163" t="s">
        <v>379</v>
      </c>
      <c r="C52" s="164" t="s">
        <v>378</v>
      </c>
      <c r="D52" s="165" t="s">
        <v>380</v>
      </c>
    </row>
    <row r="53" spans="1:4" ht="12.75">
      <c r="A53" s="162"/>
      <c r="B53" s="66" t="s">
        <v>381</v>
      </c>
      <c r="C53" s="166" t="s">
        <v>770</v>
      </c>
      <c r="D53" s="167">
        <v>0.83</v>
      </c>
    </row>
    <row r="54" spans="1:4" ht="26.25" customHeight="1">
      <c r="A54" s="159">
        <v>5</v>
      </c>
      <c r="B54" s="160" t="s">
        <v>375</v>
      </c>
      <c r="C54" s="510" t="s">
        <v>420</v>
      </c>
      <c r="D54" s="511"/>
    </row>
    <row r="55" spans="1:4" ht="12.75">
      <c r="A55" s="162"/>
      <c r="B55" s="163" t="s">
        <v>377</v>
      </c>
      <c r="C55" s="164" t="s">
        <v>378</v>
      </c>
      <c r="D55" s="165" t="s">
        <v>421</v>
      </c>
    </row>
    <row r="56" spans="1:4" ht="12.75">
      <c r="A56" s="162"/>
      <c r="B56" s="163" t="s">
        <v>379</v>
      </c>
      <c r="C56" s="164" t="s">
        <v>378</v>
      </c>
      <c r="D56" s="165" t="s">
        <v>380</v>
      </c>
    </row>
    <row r="57" spans="1:4" ht="12.75">
      <c r="A57" s="162"/>
      <c r="B57" s="66" t="s">
        <v>381</v>
      </c>
      <c r="C57" s="166" t="s">
        <v>770</v>
      </c>
      <c r="D57" s="167">
        <f>E28</f>
        <v>0.74</v>
      </c>
    </row>
    <row r="58" spans="1:4" ht="39" customHeight="1">
      <c r="A58" s="159">
        <v>6</v>
      </c>
      <c r="B58" s="160" t="s">
        <v>375</v>
      </c>
      <c r="C58" s="510" t="s">
        <v>422</v>
      </c>
      <c r="D58" s="511"/>
    </row>
    <row r="59" spans="1:4" ht="12.75">
      <c r="A59" s="162"/>
      <c r="B59" s="163" t="s">
        <v>377</v>
      </c>
      <c r="C59" s="164" t="s">
        <v>378</v>
      </c>
      <c r="D59" s="165" t="s">
        <v>423</v>
      </c>
    </row>
    <row r="60" spans="1:4" ht="12.75">
      <c r="A60" s="162"/>
      <c r="B60" s="163" t="s">
        <v>379</v>
      </c>
      <c r="C60" s="164" t="s">
        <v>378</v>
      </c>
      <c r="D60" s="165" t="s">
        <v>380</v>
      </c>
    </row>
    <row r="61" spans="1:4" ht="12.75">
      <c r="A61" s="162"/>
      <c r="B61" s="66" t="s">
        <v>381</v>
      </c>
      <c r="C61" s="166" t="s">
        <v>770</v>
      </c>
      <c r="D61" s="167">
        <v>3.68</v>
      </c>
    </row>
    <row r="62" spans="1:4" ht="54.75" customHeight="1">
      <c r="A62" s="159">
        <v>7</v>
      </c>
      <c r="B62" s="160" t="s">
        <v>375</v>
      </c>
      <c r="C62" s="510" t="s">
        <v>369</v>
      </c>
      <c r="D62" s="511"/>
    </row>
    <row r="63" spans="1:4" ht="12.75">
      <c r="A63" s="162"/>
      <c r="B63" s="163" t="s">
        <v>377</v>
      </c>
      <c r="C63" s="164" t="s">
        <v>378</v>
      </c>
      <c r="D63" s="165" t="s">
        <v>286</v>
      </c>
    </row>
    <row r="64" spans="1:4" ht="12.75">
      <c r="A64" s="162"/>
      <c r="B64" s="163" t="s">
        <v>379</v>
      </c>
      <c r="C64" s="164" t="s">
        <v>378</v>
      </c>
      <c r="D64" s="165" t="s">
        <v>380</v>
      </c>
    </row>
    <row r="65" spans="1:4" ht="12.75">
      <c r="A65" s="162"/>
      <c r="B65" s="66" t="s">
        <v>381</v>
      </c>
      <c r="C65" s="166" t="s">
        <v>770</v>
      </c>
      <c r="D65" s="167">
        <f>E34</f>
        <v>2.44</v>
      </c>
    </row>
    <row r="66" spans="1:4" ht="24.75" customHeight="1">
      <c r="A66" s="159">
        <v>8</v>
      </c>
      <c r="B66" s="160" t="s">
        <v>375</v>
      </c>
      <c r="C66" s="510" t="s">
        <v>424</v>
      </c>
      <c r="D66" s="511"/>
    </row>
    <row r="67" spans="1:4" ht="12.75">
      <c r="A67" s="162"/>
      <c r="B67" s="163" t="s">
        <v>377</v>
      </c>
      <c r="C67" s="164" t="s">
        <v>378</v>
      </c>
      <c r="D67" s="165" t="s">
        <v>239</v>
      </c>
    </row>
    <row r="68" spans="1:4" ht="12.75">
      <c r="A68" s="162"/>
      <c r="B68" s="163" t="s">
        <v>379</v>
      </c>
      <c r="C68" s="164" t="s">
        <v>378</v>
      </c>
      <c r="D68" s="165" t="s">
        <v>380</v>
      </c>
    </row>
    <row r="69" spans="1:4" ht="12.75">
      <c r="A69" s="162"/>
      <c r="B69" s="66" t="s">
        <v>381</v>
      </c>
      <c r="C69" s="166" t="s">
        <v>770</v>
      </c>
      <c r="D69" s="167">
        <f>E36</f>
        <v>0.66</v>
      </c>
    </row>
    <row r="70" spans="1:4" ht="70.5" customHeight="1">
      <c r="A70" s="159">
        <v>9</v>
      </c>
      <c r="B70" s="160" t="s">
        <v>375</v>
      </c>
      <c r="C70" s="510" t="s">
        <v>254</v>
      </c>
      <c r="D70" s="511"/>
    </row>
    <row r="71" spans="1:4" ht="12.75">
      <c r="A71" s="162"/>
      <c r="B71" s="163" t="s">
        <v>377</v>
      </c>
      <c r="C71" s="164" t="s">
        <v>378</v>
      </c>
      <c r="D71" s="165" t="s">
        <v>286</v>
      </c>
    </row>
    <row r="72" spans="1:4" ht="12.75">
      <c r="A72" s="162"/>
      <c r="B72" s="163" t="s">
        <v>379</v>
      </c>
      <c r="C72" s="164" t="s">
        <v>378</v>
      </c>
      <c r="D72" s="165" t="s">
        <v>380</v>
      </c>
    </row>
    <row r="73" spans="1:4" ht="12.75">
      <c r="A73" s="162"/>
      <c r="B73" s="66" t="s">
        <v>381</v>
      </c>
      <c r="C73" s="166" t="s">
        <v>770</v>
      </c>
      <c r="D73" s="167">
        <f>19.41-D41-D45-D49-D53-D57-D61-D65-D69</f>
        <v>3.8700000000000028</v>
      </c>
    </row>
    <row r="74" spans="1:4" ht="12.75">
      <c r="A74" s="159">
        <v>10</v>
      </c>
      <c r="B74" s="160" t="s">
        <v>375</v>
      </c>
      <c r="C74" s="157"/>
      <c r="D74" s="161"/>
    </row>
    <row r="75" spans="1:4" ht="12.75">
      <c r="A75" s="162"/>
      <c r="B75" s="163" t="s">
        <v>377</v>
      </c>
      <c r="C75" s="164" t="s">
        <v>378</v>
      </c>
      <c r="D75" s="165"/>
    </row>
    <row r="76" spans="1:4" ht="12.75">
      <c r="A76" s="162"/>
      <c r="B76" s="163" t="s">
        <v>379</v>
      </c>
      <c r="C76" s="164" t="s">
        <v>378</v>
      </c>
      <c r="D76" s="165"/>
    </row>
    <row r="77" spans="1:4" ht="12.75">
      <c r="A77" s="162"/>
      <c r="B77" s="66" t="s">
        <v>381</v>
      </c>
      <c r="C77" s="166" t="s">
        <v>770</v>
      </c>
      <c r="D77" s="131"/>
    </row>
    <row r="78" spans="1:4" ht="12.75">
      <c r="A78" s="159">
        <v>11</v>
      </c>
      <c r="B78" s="160" t="s">
        <v>375</v>
      </c>
      <c r="C78" s="157"/>
      <c r="D78" s="161"/>
    </row>
    <row r="79" spans="1:4" ht="12.75">
      <c r="A79" s="162"/>
      <c r="B79" s="163" t="s">
        <v>377</v>
      </c>
      <c r="C79" s="164" t="s">
        <v>378</v>
      </c>
      <c r="D79" s="165"/>
    </row>
    <row r="80" spans="1:4" ht="12.75">
      <c r="A80" s="162"/>
      <c r="B80" s="163" t="s">
        <v>379</v>
      </c>
      <c r="C80" s="164" t="s">
        <v>378</v>
      </c>
      <c r="D80" s="165"/>
    </row>
    <row r="81" spans="1:4" ht="12.75">
      <c r="A81" s="162"/>
      <c r="B81" s="66" t="s">
        <v>381</v>
      </c>
      <c r="C81" s="166" t="s">
        <v>770</v>
      </c>
      <c r="D81" s="131"/>
    </row>
    <row r="82" spans="1:4" ht="12.75">
      <c r="A82" s="159">
        <v>12</v>
      </c>
      <c r="B82" s="160" t="s">
        <v>375</v>
      </c>
      <c r="C82" s="157"/>
      <c r="D82" s="161"/>
    </row>
    <row r="83" spans="1:4" ht="12.75">
      <c r="A83" s="162"/>
      <c r="B83" s="163" t="s">
        <v>377</v>
      </c>
      <c r="C83" s="164" t="s">
        <v>378</v>
      </c>
      <c r="D83" s="165"/>
    </row>
    <row r="84" spans="1:4" ht="12.75">
      <c r="A84" s="162"/>
      <c r="B84" s="163" t="s">
        <v>379</v>
      </c>
      <c r="C84" s="164" t="s">
        <v>378</v>
      </c>
      <c r="D84" s="165"/>
    </row>
    <row r="85" spans="1:4" ht="12.75">
      <c r="A85" s="162"/>
      <c r="B85" s="66" t="s">
        <v>381</v>
      </c>
      <c r="C85" s="166" t="s">
        <v>770</v>
      </c>
      <c r="D85" s="131"/>
    </row>
    <row r="86" spans="1:4" ht="12.75">
      <c r="A86" s="159">
        <v>13</v>
      </c>
      <c r="B86" s="160" t="s">
        <v>375</v>
      </c>
      <c r="C86" s="157"/>
      <c r="D86" s="161"/>
    </row>
    <row r="87" spans="1:4" ht="12.75">
      <c r="A87" s="162"/>
      <c r="B87" s="163" t="s">
        <v>377</v>
      </c>
      <c r="C87" s="164" t="s">
        <v>378</v>
      </c>
      <c r="D87" s="165"/>
    </row>
    <row r="88" spans="1:4" ht="12.75">
      <c r="A88" s="162"/>
      <c r="B88" s="163" t="s">
        <v>379</v>
      </c>
      <c r="C88" s="164" t="s">
        <v>378</v>
      </c>
      <c r="D88" s="165"/>
    </row>
    <row r="89" spans="1:4" ht="12.75">
      <c r="A89" s="162"/>
      <c r="B89" s="66" t="s">
        <v>381</v>
      </c>
      <c r="C89" s="166" t="s">
        <v>770</v>
      </c>
      <c r="D89" s="131"/>
    </row>
    <row r="90" spans="1:4" ht="12.75">
      <c r="A90" s="159">
        <v>14</v>
      </c>
      <c r="B90" s="160" t="s">
        <v>375</v>
      </c>
      <c r="C90" s="157"/>
      <c r="D90" s="161"/>
    </row>
    <row r="91" spans="1:4" ht="12.75">
      <c r="A91" s="162"/>
      <c r="B91" s="163" t="s">
        <v>377</v>
      </c>
      <c r="C91" s="164" t="s">
        <v>378</v>
      </c>
      <c r="D91" s="165"/>
    </row>
    <row r="92" spans="1:4" ht="12.75">
      <c r="A92" s="162"/>
      <c r="B92" s="163" t="s">
        <v>379</v>
      </c>
      <c r="C92" s="164" t="s">
        <v>378</v>
      </c>
      <c r="D92" s="165"/>
    </row>
    <row r="93" spans="1:4" ht="12.75">
      <c r="A93" s="162"/>
      <c r="B93" s="66" t="s">
        <v>381</v>
      </c>
      <c r="C93" s="166" t="s">
        <v>770</v>
      </c>
      <c r="D93" s="131"/>
    </row>
    <row r="94" spans="1:4" ht="12.75">
      <c r="A94" s="159">
        <v>15</v>
      </c>
      <c r="B94" s="160" t="s">
        <v>375</v>
      </c>
      <c r="C94" s="157"/>
      <c r="D94" s="161"/>
    </row>
    <row r="95" spans="1:4" ht="12.75">
      <c r="A95" s="162"/>
      <c r="B95" s="163" t="s">
        <v>377</v>
      </c>
      <c r="C95" s="164" t="s">
        <v>378</v>
      </c>
      <c r="D95" s="165"/>
    </row>
    <row r="96" spans="1:4" ht="12.75">
      <c r="A96" s="162"/>
      <c r="B96" s="163" t="s">
        <v>379</v>
      </c>
      <c r="C96" s="164" t="s">
        <v>378</v>
      </c>
      <c r="D96" s="165"/>
    </row>
    <row r="97" spans="1:4" ht="12.75">
      <c r="A97" s="162"/>
      <c r="B97" s="66" t="s">
        <v>381</v>
      </c>
      <c r="C97" s="166" t="s">
        <v>770</v>
      </c>
      <c r="D97" s="131"/>
    </row>
    <row r="98" spans="1:4" ht="12.75">
      <c r="A98" s="159">
        <v>16</v>
      </c>
      <c r="B98" s="160" t="s">
        <v>375</v>
      </c>
      <c r="C98" s="157"/>
      <c r="D98" s="161"/>
    </row>
    <row r="99" spans="1:4" ht="12.75">
      <c r="A99" s="162"/>
      <c r="B99" s="163" t="s">
        <v>377</v>
      </c>
      <c r="C99" s="164" t="s">
        <v>378</v>
      </c>
      <c r="D99" s="165"/>
    </row>
    <row r="100" spans="1:4" ht="12.75">
      <c r="A100" s="162"/>
      <c r="B100" s="163" t="s">
        <v>379</v>
      </c>
      <c r="C100" s="164" t="s">
        <v>378</v>
      </c>
      <c r="D100" s="165"/>
    </row>
    <row r="101" spans="1:4" ht="12.75">
      <c r="A101" s="162"/>
      <c r="B101" s="66" t="s">
        <v>381</v>
      </c>
      <c r="C101" s="166" t="s">
        <v>770</v>
      </c>
      <c r="D101" s="131"/>
    </row>
    <row r="102" spans="1:4" ht="12.75">
      <c r="A102" s="159">
        <v>17</v>
      </c>
      <c r="B102" s="160" t="s">
        <v>375</v>
      </c>
      <c r="C102" s="157"/>
      <c r="D102" s="161"/>
    </row>
    <row r="103" spans="1:4" ht="12.75">
      <c r="A103" s="162"/>
      <c r="B103" s="163" t="s">
        <v>377</v>
      </c>
      <c r="C103" s="164" t="s">
        <v>378</v>
      </c>
      <c r="D103" s="165"/>
    </row>
    <row r="104" spans="1:4" ht="12.75">
      <c r="A104" s="162"/>
      <c r="B104" s="163" t="s">
        <v>379</v>
      </c>
      <c r="C104" s="164" t="s">
        <v>378</v>
      </c>
      <c r="D104" s="165"/>
    </row>
    <row r="105" spans="1:4" ht="12.75">
      <c r="A105" s="162"/>
      <c r="B105" s="66" t="s">
        <v>381</v>
      </c>
      <c r="C105" s="166" t="s">
        <v>770</v>
      </c>
      <c r="D105" s="131"/>
    </row>
    <row r="106" spans="1:4" ht="12.75">
      <c r="A106" s="159">
        <v>18</v>
      </c>
      <c r="B106" s="160" t="s">
        <v>375</v>
      </c>
      <c r="C106" s="157"/>
      <c r="D106" s="161"/>
    </row>
    <row r="107" spans="1:4" ht="12.75">
      <c r="A107" s="162"/>
      <c r="B107" s="163" t="s">
        <v>377</v>
      </c>
      <c r="C107" s="164" t="s">
        <v>378</v>
      </c>
      <c r="D107" s="165"/>
    </row>
    <row r="108" spans="1:4" ht="12.75">
      <c r="A108" s="162"/>
      <c r="B108" s="163" t="s">
        <v>379</v>
      </c>
      <c r="C108" s="164" t="s">
        <v>378</v>
      </c>
      <c r="D108" s="165"/>
    </row>
    <row r="109" spans="1:4" ht="12.75">
      <c r="A109" s="162"/>
      <c r="B109" s="66" t="s">
        <v>381</v>
      </c>
      <c r="C109" s="166" t="s">
        <v>770</v>
      </c>
      <c r="D109" s="131"/>
    </row>
    <row r="110" spans="1:4" ht="12.75">
      <c r="A110" s="159">
        <v>19</v>
      </c>
      <c r="B110" s="160" t="s">
        <v>375</v>
      </c>
      <c r="C110" s="157"/>
      <c r="D110" s="161"/>
    </row>
    <row r="111" spans="1:4" ht="12.75">
      <c r="A111" s="162"/>
      <c r="B111" s="163" t="s">
        <v>377</v>
      </c>
      <c r="C111" s="164" t="s">
        <v>378</v>
      </c>
      <c r="D111" s="165"/>
    </row>
    <row r="112" spans="1:4" ht="12.75">
      <c r="A112" s="162"/>
      <c r="B112" s="163" t="s">
        <v>379</v>
      </c>
      <c r="C112" s="164" t="s">
        <v>378</v>
      </c>
      <c r="D112" s="165"/>
    </row>
    <row r="113" spans="1:4" ht="12.75">
      <c r="A113" s="162"/>
      <c r="B113" s="66" t="s">
        <v>381</v>
      </c>
      <c r="C113" s="166" t="s">
        <v>770</v>
      </c>
      <c r="D113" s="131"/>
    </row>
    <row r="114" spans="1:4" ht="12.75">
      <c r="A114" s="159">
        <v>20</v>
      </c>
      <c r="B114" s="160" t="s">
        <v>375</v>
      </c>
      <c r="C114" s="157"/>
      <c r="D114" s="161"/>
    </row>
    <row r="115" spans="1:4" ht="12.75">
      <c r="A115" s="162"/>
      <c r="B115" s="163" t="s">
        <v>377</v>
      </c>
      <c r="C115" s="164" t="s">
        <v>378</v>
      </c>
      <c r="D115" s="165"/>
    </row>
    <row r="116" spans="1:4" ht="12.75">
      <c r="A116" s="162"/>
      <c r="B116" s="163" t="s">
        <v>379</v>
      </c>
      <c r="C116" s="164" t="s">
        <v>378</v>
      </c>
      <c r="D116" s="165"/>
    </row>
    <row r="117" spans="1:4" ht="12.75">
      <c r="A117" s="168" t="s">
        <v>425</v>
      </c>
      <c r="B117" s="169"/>
      <c r="C117" s="169"/>
      <c r="D117" s="170"/>
    </row>
    <row r="118" spans="1:4" ht="12.75">
      <c r="A118" s="171">
        <v>27</v>
      </c>
      <c r="B118" s="172" t="s">
        <v>426</v>
      </c>
      <c r="C118" s="172" t="s">
        <v>606</v>
      </c>
      <c r="D118" s="173">
        <v>7</v>
      </c>
    </row>
    <row r="119" spans="1:4" ht="12.75">
      <c r="A119" s="171">
        <v>28</v>
      </c>
      <c r="B119" s="172" t="s">
        <v>427</v>
      </c>
      <c r="C119" s="172" t="s">
        <v>606</v>
      </c>
      <c r="D119" s="173">
        <f>D118</f>
        <v>7</v>
      </c>
    </row>
    <row r="120" spans="1:4" ht="12.75">
      <c r="A120" s="171">
        <v>29</v>
      </c>
      <c r="B120" s="172" t="s">
        <v>428</v>
      </c>
      <c r="C120" s="172" t="s">
        <v>606</v>
      </c>
      <c r="D120" s="173">
        <v>0</v>
      </c>
    </row>
    <row r="121" spans="1:4" ht="13.5" thickBot="1">
      <c r="A121" s="171">
        <v>30</v>
      </c>
      <c r="B121" s="174" t="s">
        <v>429</v>
      </c>
      <c r="C121" s="174" t="s">
        <v>770</v>
      </c>
      <c r="D121" s="175">
        <v>1423.33</v>
      </c>
    </row>
    <row r="122" spans="1:4" ht="17.25" customHeight="1">
      <c r="A122" s="176" t="s">
        <v>430</v>
      </c>
      <c r="B122" s="177"/>
      <c r="C122" s="177"/>
      <c r="D122" s="178"/>
    </row>
    <row r="123" spans="1:4" ht="25.5">
      <c r="A123" s="179">
        <v>31</v>
      </c>
      <c r="B123" s="180" t="s">
        <v>431</v>
      </c>
      <c r="C123" s="181" t="s">
        <v>770</v>
      </c>
      <c r="D123" s="182">
        <f>D124-D125</f>
        <v>-337636.15</v>
      </c>
    </row>
    <row r="124" spans="1:4" ht="12.75">
      <c r="A124" s="179">
        <f>A123+1</f>
        <v>32</v>
      </c>
      <c r="B124" s="181" t="s">
        <v>432</v>
      </c>
      <c r="C124" s="181" t="s">
        <v>770</v>
      </c>
      <c r="D124" s="182">
        <v>0</v>
      </c>
    </row>
    <row r="125" spans="1:4" ht="12.75">
      <c r="A125" s="179">
        <f>A124+1</f>
        <v>33</v>
      </c>
      <c r="B125" s="181" t="s">
        <v>433</v>
      </c>
      <c r="C125" s="181" t="s">
        <v>770</v>
      </c>
      <c r="D125" s="182">
        <f>D133+D144+D155+D166</f>
        <v>337636.15</v>
      </c>
    </row>
    <row r="126" spans="1:4" ht="12.75" customHeight="1">
      <c r="A126" s="179">
        <f>A125+1</f>
        <v>34</v>
      </c>
      <c r="B126" s="180" t="s">
        <v>434</v>
      </c>
      <c r="C126" s="181" t="s">
        <v>770</v>
      </c>
      <c r="D126" s="182">
        <f>D127-D128</f>
        <v>-505888.4600000001</v>
      </c>
    </row>
    <row r="127" spans="1:4" ht="12.75" customHeight="1">
      <c r="A127" s="179">
        <f>A126+1</f>
        <v>35</v>
      </c>
      <c r="B127" s="181" t="s">
        <v>435</v>
      </c>
      <c r="C127" s="181" t="s">
        <v>770</v>
      </c>
      <c r="D127" s="182">
        <v>0</v>
      </c>
    </row>
    <row r="128" spans="1:4" ht="12.75">
      <c r="A128" s="179">
        <f>A127+1</f>
        <v>36</v>
      </c>
      <c r="B128" s="181" t="s">
        <v>436</v>
      </c>
      <c r="C128" s="181" t="s">
        <v>770</v>
      </c>
      <c r="D128" s="182">
        <f>D136+D147+D158+D169</f>
        <v>505888.4600000001</v>
      </c>
    </row>
    <row r="129" spans="1:4" ht="29.25" customHeight="1">
      <c r="A129" s="183" t="s">
        <v>437</v>
      </c>
      <c r="B129" s="184"/>
      <c r="C129" s="184"/>
      <c r="D129" s="185"/>
    </row>
    <row r="130" spans="1:4" ht="39.75" customHeight="1">
      <c r="A130" s="144" t="s">
        <v>438</v>
      </c>
      <c r="B130" s="146" t="s">
        <v>765</v>
      </c>
      <c r="C130" s="186" t="s">
        <v>439</v>
      </c>
      <c r="D130" s="147"/>
    </row>
    <row r="131" spans="1:4" ht="15" customHeight="1">
      <c r="A131" s="144" t="s">
        <v>440</v>
      </c>
      <c r="B131" s="146" t="s">
        <v>327</v>
      </c>
      <c r="C131" s="145" t="s">
        <v>647</v>
      </c>
      <c r="D131" s="147" t="s">
        <v>535</v>
      </c>
    </row>
    <row r="132" spans="1:4" ht="15" customHeight="1">
      <c r="A132" s="144" t="s">
        <v>441</v>
      </c>
      <c r="B132" s="145" t="s">
        <v>442</v>
      </c>
      <c r="C132" s="145" t="s">
        <v>443</v>
      </c>
      <c r="D132" s="147">
        <f>ROUND(D137/1605.98,1)</f>
        <v>540.1</v>
      </c>
    </row>
    <row r="133" spans="1:4" ht="15" customHeight="1">
      <c r="A133" s="144" t="s">
        <v>444</v>
      </c>
      <c r="B133" s="145" t="s">
        <v>342</v>
      </c>
      <c r="C133" s="145" t="s">
        <v>770</v>
      </c>
      <c r="D133" s="147">
        <v>226998.19</v>
      </c>
    </row>
    <row r="134" spans="1:4" ht="15" customHeight="1">
      <c r="A134" s="144" t="s">
        <v>445</v>
      </c>
      <c r="B134" s="145" t="s">
        <v>446</v>
      </c>
      <c r="C134" s="145" t="s">
        <v>770</v>
      </c>
      <c r="D134" s="147">
        <v>837695.38</v>
      </c>
    </row>
    <row r="135" spans="1:4" ht="15" customHeight="1">
      <c r="A135" s="144" t="s">
        <v>447</v>
      </c>
      <c r="B135" s="145" t="s">
        <v>448</v>
      </c>
      <c r="C135" s="145" t="s">
        <v>770</v>
      </c>
      <c r="D135" s="147">
        <v>758353.12</v>
      </c>
    </row>
    <row r="136" spans="1:4" ht="15" customHeight="1">
      <c r="A136" s="144" t="s">
        <v>449</v>
      </c>
      <c r="B136" s="145" t="s">
        <v>356</v>
      </c>
      <c r="C136" s="145" t="s">
        <v>770</v>
      </c>
      <c r="D136" s="147">
        <f>D133+D134-D135</f>
        <v>306340.45000000007</v>
      </c>
    </row>
    <row r="137" spans="1:6" ht="15" customHeight="1">
      <c r="A137" s="144" t="s">
        <v>450</v>
      </c>
      <c r="B137" s="145" t="s">
        <v>451</v>
      </c>
      <c r="C137" s="145" t="s">
        <v>770</v>
      </c>
      <c r="D137" s="149">
        <f>ROUND(E137*1.18,2)</f>
        <v>867337.21</v>
      </c>
      <c r="E137" s="4">
        <v>735031.53</v>
      </c>
      <c r="F137" s="187" t="s">
        <v>452</v>
      </c>
    </row>
    <row r="138" spans="1:4" ht="15" customHeight="1">
      <c r="A138" s="144" t="s">
        <v>453</v>
      </c>
      <c r="B138" s="145" t="s">
        <v>454</v>
      </c>
      <c r="C138" s="145" t="s">
        <v>770</v>
      </c>
      <c r="D138" s="147">
        <f>ROUND(197046632.58/198500080.13*D137,2)</f>
        <v>860986.44</v>
      </c>
    </row>
    <row r="139" spans="1:4" ht="15" customHeight="1">
      <c r="A139" s="144" t="s">
        <v>455</v>
      </c>
      <c r="B139" s="148" t="s">
        <v>456</v>
      </c>
      <c r="C139" s="145" t="s">
        <v>770</v>
      </c>
      <c r="D139" s="147">
        <f>ROUND(73681446.38/198500080.13*D137,2)</f>
        <v>321947.78</v>
      </c>
    </row>
    <row r="140" spans="1:4" ht="15" customHeight="1" thickBot="1">
      <c r="A140" s="188" t="s">
        <v>457</v>
      </c>
      <c r="B140" s="189" t="s">
        <v>458</v>
      </c>
      <c r="C140" s="190" t="s">
        <v>770</v>
      </c>
      <c r="D140" s="191">
        <v>0</v>
      </c>
    </row>
    <row r="141" spans="1:4" ht="36" customHeight="1">
      <c r="A141" s="144" t="s">
        <v>459</v>
      </c>
      <c r="B141" s="146" t="s">
        <v>765</v>
      </c>
      <c r="C141" s="192" t="s">
        <v>218</v>
      </c>
      <c r="D141" s="147"/>
    </row>
    <row r="142" spans="1:4" ht="15" customHeight="1">
      <c r="A142" s="144" t="s">
        <v>460</v>
      </c>
      <c r="B142" s="146" t="s">
        <v>327</v>
      </c>
      <c r="C142" s="145" t="s">
        <v>647</v>
      </c>
      <c r="D142" s="147" t="s">
        <v>461</v>
      </c>
    </row>
    <row r="143" spans="1:4" ht="15" customHeight="1">
      <c r="A143" s="144" t="s">
        <v>462</v>
      </c>
      <c r="B143" s="145" t="s">
        <v>442</v>
      </c>
      <c r="C143" s="145" t="s">
        <v>443</v>
      </c>
      <c r="D143" s="147">
        <f>ROUND(D148/28.03,1)</f>
        <v>8077.1</v>
      </c>
    </row>
    <row r="144" spans="1:4" ht="15" customHeight="1">
      <c r="A144" s="144" t="s">
        <v>463</v>
      </c>
      <c r="B144" s="145" t="s">
        <v>342</v>
      </c>
      <c r="C144" s="145" t="s">
        <v>770</v>
      </c>
      <c r="D144" s="147">
        <v>62350</v>
      </c>
    </row>
    <row r="145" spans="1:4" ht="15" customHeight="1">
      <c r="A145" s="144" t="s">
        <v>464</v>
      </c>
      <c r="B145" s="145" t="s">
        <v>446</v>
      </c>
      <c r="C145" s="145" t="s">
        <v>770</v>
      </c>
      <c r="D145" s="147">
        <v>224284</v>
      </c>
    </row>
    <row r="146" spans="1:4" ht="15" customHeight="1">
      <c r="A146" s="144" t="s">
        <v>465</v>
      </c>
      <c r="B146" s="145" t="s">
        <v>448</v>
      </c>
      <c r="C146" s="145" t="s">
        <v>770</v>
      </c>
      <c r="D146" s="147">
        <v>196960</v>
      </c>
    </row>
    <row r="147" spans="1:4" ht="15" customHeight="1">
      <c r="A147" s="144" t="s">
        <v>466</v>
      </c>
      <c r="B147" s="145" t="s">
        <v>356</v>
      </c>
      <c r="C147" s="145" t="s">
        <v>770</v>
      </c>
      <c r="D147" s="147">
        <f>D144+D145-D146</f>
        <v>89674</v>
      </c>
    </row>
    <row r="148" spans="1:6" ht="15" customHeight="1">
      <c r="A148" s="144" t="s">
        <v>467</v>
      </c>
      <c r="B148" s="145" t="s">
        <v>451</v>
      </c>
      <c r="C148" s="145" t="s">
        <v>770</v>
      </c>
      <c r="D148" s="149">
        <f>ROUND(E148*1.18,2)</f>
        <v>226399.99</v>
      </c>
      <c r="E148" s="4">
        <v>191864.4</v>
      </c>
      <c r="F148" s="187" t="s">
        <v>452</v>
      </c>
    </row>
    <row r="149" spans="1:4" ht="15" customHeight="1">
      <c r="A149" s="144" t="s">
        <v>468</v>
      </c>
      <c r="B149" s="145" t="s">
        <v>454</v>
      </c>
      <c r="C149" s="145" t="s">
        <v>770</v>
      </c>
      <c r="D149" s="147">
        <f>ROUND(75217758.95/67649533.13*D148,2)</f>
        <v>251728.27</v>
      </c>
    </row>
    <row r="150" spans="1:4" ht="15" customHeight="1">
      <c r="A150" s="144" t="s">
        <v>469</v>
      </c>
      <c r="B150" s="148" t="s">
        <v>456</v>
      </c>
      <c r="C150" s="145" t="s">
        <v>770</v>
      </c>
      <c r="D150" s="147">
        <f>ROUND(14455264.66/67649533.13*D148,2)</f>
        <v>48376.86</v>
      </c>
    </row>
    <row r="151" spans="1:4" ht="26.25" thickBot="1">
      <c r="A151" s="188" t="s">
        <v>470</v>
      </c>
      <c r="B151" s="189" t="s">
        <v>458</v>
      </c>
      <c r="C151" s="190" t="s">
        <v>770</v>
      </c>
      <c r="D151" s="191">
        <v>0</v>
      </c>
    </row>
    <row r="152" spans="1:4" ht="27" customHeight="1">
      <c r="A152" s="144" t="s">
        <v>471</v>
      </c>
      <c r="B152" s="146" t="s">
        <v>765</v>
      </c>
      <c r="C152" s="192" t="s">
        <v>197</v>
      </c>
      <c r="D152" s="147"/>
    </row>
    <row r="153" spans="1:4" ht="13.5">
      <c r="A153" s="144" t="s">
        <v>472</v>
      </c>
      <c r="B153" s="146" t="s">
        <v>327</v>
      </c>
      <c r="C153" s="145" t="s">
        <v>647</v>
      </c>
      <c r="D153" s="147" t="s">
        <v>461</v>
      </c>
    </row>
    <row r="154" spans="1:4" ht="12.75">
      <c r="A154" s="144" t="s">
        <v>473</v>
      </c>
      <c r="B154" s="145" t="s">
        <v>442</v>
      </c>
      <c r="C154" s="145" t="s">
        <v>443</v>
      </c>
      <c r="D154" s="147">
        <f>D143-0.03*12*3300</f>
        <v>6889.1</v>
      </c>
    </row>
    <row r="155" spans="1:4" ht="12.75">
      <c r="A155" s="144" t="s">
        <v>474</v>
      </c>
      <c r="B155" s="145" t="s">
        <v>342</v>
      </c>
      <c r="C155" s="145" t="s">
        <v>770</v>
      </c>
      <c r="D155" s="147">
        <v>47710</v>
      </c>
    </row>
    <row r="156" spans="1:4" ht="12.75" customHeight="1">
      <c r="A156" s="144" t="s">
        <v>475</v>
      </c>
      <c r="B156" s="145" t="s">
        <v>446</v>
      </c>
      <c r="C156" s="145" t="s">
        <v>770</v>
      </c>
      <c r="D156" s="147">
        <v>192243</v>
      </c>
    </row>
    <row r="157" spans="1:4" ht="12.75" customHeight="1">
      <c r="A157" s="144" t="s">
        <v>476</v>
      </c>
      <c r="B157" s="145" t="s">
        <v>448</v>
      </c>
      <c r="C157" s="145" t="s">
        <v>770</v>
      </c>
      <c r="D157" s="147">
        <v>164706</v>
      </c>
    </row>
    <row r="158" spans="1:4" ht="12.75" customHeight="1">
      <c r="A158" s="144" t="s">
        <v>477</v>
      </c>
      <c r="B158" s="145" t="s">
        <v>356</v>
      </c>
      <c r="C158" s="145" t="s">
        <v>770</v>
      </c>
      <c r="D158" s="147">
        <f>D155+D156-D157</f>
        <v>75247</v>
      </c>
    </row>
    <row r="159" spans="1:6" ht="12.75" customHeight="1">
      <c r="A159" s="144" t="s">
        <v>478</v>
      </c>
      <c r="B159" s="145" t="s">
        <v>451</v>
      </c>
      <c r="C159" s="145" t="s">
        <v>770</v>
      </c>
      <c r="D159" s="149">
        <f>ROUND(E159*1.18,2)</f>
        <v>197898.67</v>
      </c>
      <c r="E159" s="4">
        <v>167710.74</v>
      </c>
      <c r="F159" s="187" t="s">
        <v>452</v>
      </c>
    </row>
    <row r="160" spans="1:4" ht="12.75" customHeight="1">
      <c r="A160" s="144" t="s">
        <v>479</v>
      </c>
      <c r="B160" s="145" t="s">
        <v>454</v>
      </c>
      <c r="C160" s="145" t="s">
        <v>770</v>
      </c>
      <c r="D160" s="147">
        <f>ROUND(75217758.95/67649533.13*D159,2)</f>
        <v>220038.39</v>
      </c>
    </row>
    <row r="161" spans="1:4" ht="25.5">
      <c r="A161" s="144" t="s">
        <v>480</v>
      </c>
      <c r="B161" s="148" t="s">
        <v>456</v>
      </c>
      <c r="C161" s="145" t="s">
        <v>770</v>
      </c>
      <c r="D161" s="147">
        <f>ROUND(14455264.66/67649533.13*D159,2)</f>
        <v>42286.73</v>
      </c>
    </row>
    <row r="162" spans="1:4" ht="26.25" customHeight="1" thickBot="1">
      <c r="A162" s="188" t="s">
        <v>481</v>
      </c>
      <c r="B162" s="189" t="s">
        <v>458</v>
      </c>
      <c r="C162" s="190" t="s">
        <v>770</v>
      </c>
      <c r="D162" s="191">
        <v>0</v>
      </c>
    </row>
    <row r="163" spans="1:4" ht="37.5">
      <c r="A163" s="144" t="s">
        <v>482</v>
      </c>
      <c r="B163" s="146" t="s">
        <v>765</v>
      </c>
      <c r="C163" s="193" t="s">
        <v>483</v>
      </c>
      <c r="D163" s="147"/>
    </row>
    <row r="164" spans="1:4" ht="13.5" customHeight="1">
      <c r="A164" s="144" t="s">
        <v>484</v>
      </c>
      <c r="B164" s="146" t="s">
        <v>327</v>
      </c>
      <c r="C164" s="145" t="s">
        <v>647</v>
      </c>
      <c r="D164" s="147" t="s">
        <v>536</v>
      </c>
    </row>
    <row r="165" spans="1:4" ht="12.75">
      <c r="A165" s="144" t="s">
        <v>485</v>
      </c>
      <c r="B165" s="145" t="s">
        <v>442</v>
      </c>
      <c r="C165" s="145" t="s">
        <v>443</v>
      </c>
      <c r="D165" s="147">
        <f>ROUND(D170/3.83,1)</f>
        <v>17056</v>
      </c>
    </row>
    <row r="166" spans="1:4" ht="12.75">
      <c r="A166" s="144" t="s">
        <v>486</v>
      </c>
      <c r="B166" s="145" t="s">
        <v>342</v>
      </c>
      <c r="C166" s="145" t="s">
        <v>770</v>
      </c>
      <c r="D166" s="147">
        <v>577.96</v>
      </c>
    </row>
    <row r="167" spans="1:4" ht="12.75" customHeight="1">
      <c r="A167" s="144" t="s">
        <v>487</v>
      </c>
      <c r="B167" s="145" t="s">
        <v>446</v>
      </c>
      <c r="C167" s="145" t="s">
        <v>770</v>
      </c>
      <c r="D167" s="147">
        <v>63910.59</v>
      </c>
    </row>
    <row r="168" spans="1:4" ht="12.75" customHeight="1">
      <c r="A168" s="144" t="s">
        <v>488</v>
      </c>
      <c r="B168" s="145" t="s">
        <v>448</v>
      </c>
      <c r="C168" s="145" t="s">
        <v>770</v>
      </c>
      <c r="D168" s="147">
        <v>29861.54</v>
      </c>
    </row>
    <row r="169" spans="1:4" ht="12.75" customHeight="1">
      <c r="A169" s="144" t="s">
        <v>489</v>
      </c>
      <c r="B169" s="145" t="s">
        <v>356</v>
      </c>
      <c r="C169" s="145" t="s">
        <v>770</v>
      </c>
      <c r="D169" s="147">
        <f>D166+D167-D168</f>
        <v>34627.009999999995</v>
      </c>
    </row>
    <row r="170" spans="1:6" ht="12.75" customHeight="1">
      <c r="A170" s="144" t="s">
        <v>490</v>
      </c>
      <c r="B170" s="145" t="s">
        <v>451</v>
      </c>
      <c r="C170" s="145" t="s">
        <v>770</v>
      </c>
      <c r="D170" s="149">
        <f>ROUND(E170*1.18,2)</f>
        <v>65324.48</v>
      </c>
      <c r="E170" s="4">
        <v>55359.73</v>
      </c>
      <c r="F170" s="187" t="s">
        <v>452</v>
      </c>
    </row>
    <row r="171" spans="1:4" ht="12.75" customHeight="1">
      <c r="A171" s="144" t="s">
        <v>491</v>
      </c>
      <c r="B171" s="145" t="s">
        <v>454</v>
      </c>
      <c r="C171" s="145" t="s">
        <v>770</v>
      </c>
      <c r="D171" s="147">
        <f>ROUND(7063221.41/16105544.66*D170,2)</f>
        <v>28648.6</v>
      </c>
    </row>
    <row r="172" spans="1:4" ht="25.5">
      <c r="A172" s="144" t="s">
        <v>492</v>
      </c>
      <c r="B172" s="148" t="s">
        <v>456</v>
      </c>
      <c r="C172" s="145" t="s">
        <v>770</v>
      </c>
      <c r="D172" s="147">
        <f>ROUND(9326800.88/16105544.66*D170,2)</f>
        <v>37829.73</v>
      </c>
    </row>
    <row r="173" spans="1:4" ht="26.25" customHeight="1" thickBot="1">
      <c r="A173" s="188" t="s">
        <v>493</v>
      </c>
      <c r="B173" s="189" t="s">
        <v>458</v>
      </c>
      <c r="C173" s="190" t="s">
        <v>770</v>
      </c>
      <c r="D173" s="191">
        <v>0</v>
      </c>
    </row>
    <row r="174" spans="1:4" ht="12.75" customHeight="1">
      <c r="A174" s="171">
        <v>48</v>
      </c>
      <c r="B174" s="172" t="s">
        <v>426</v>
      </c>
      <c r="C174" s="172" t="s">
        <v>606</v>
      </c>
      <c r="D174" s="173">
        <v>1</v>
      </c>
    </row>
    <row r="175" spans="1:4" ht="12.75" customHeight="1">
      <c r="A175" s="171">
        <f>A174+1</f>
        <v>49</v>
      </c>
      <c r="B175" s="172" t="s">
        <v>427</v>
      </c>
      <c r="C175" s="172" t="s">
        <v>606</v>
      </c>
      <c r="D175" s="173">
        <f>D174</f>
        <v>1</v>
      </c>
    </row>
    <row r="176" spans="1:4" ht="12.75" customHeight="1">
      <c r="A176" s="171">
        <f>A175+1</f>
        <v>50</v>
      </c>
      <c r="B176" s="172" t="s">
        <v>428</v>
      </c>
      <c r="C176" s="172" t="s">
        <v>606</v>
      </c>
      <c r="D176" s="173">
        <v>0</v>
      </c>
    </row>
    <row r="177" spans="1:4" ht="15" customHeight="1">
      <c r="A177" s="171">
        <f>A176+1</f>
        <v>51</v>
      </c>
      <c r="B177" s="172" t="s">
        <v>429</v>
      </c>
      <c r="C177" s="172" t="s">
        <v>770</v>
      </c>
      <c r="D177" s="173">
        <v>37464.84</v>
      </c>
    </row>
    <row r="178" spans="1:4" ht="12.75" customHeight="1">
      <c r="A178" s="194" t="s">
        <v>494</v>
      </c>
      <c r="B178" s="195"/>
      <c r="C178" s="195"/>
      <c r="D178" s="196"/>
    </row>
    <row r="179" spans="1:4" ht="15" customHeight="1">
      <c r="A179" s="197">
        <v>52</v>
      </c>
      <c r="B179" s="198" t="s">
        <v>495</v>
      </c>
      <c r="C179" s="199" t="s">
        <v>606</v>
      </c>
      <c r="D179" s="200">
        <v>4</v>
      </c>
    </row>
    <row r="180" spans="1:4" ht="15">
      <c r="A180" s="197">
        <f>A179+1</f>
        <v>53</v>
      </c>
      <c r="B180" s="198" t="s">
        <v>532</v>
      </c>
      <c r="C180" s="199" t="s">
        <v>606</v>
      </c>
      <c r="D180" s="200">
        <v>1</v>
      </c>
    </row>
    <row r="181" spans="1:4" ht="27" customHeight="1">
      <c r="A181" s="197">
        <f>A180+1</f>
        <v>54</v>
      </c>
      <c r="B181" s="201" t="s">
        <v>533</v>
      </c>
      <c r="C181" s="199" t="s">
        <v>770</v>
      </c>
      <c r="D181" s="200">
        <v>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333</v>
      </c>
    </row>
    <row r="2" ht="16.5" thickBot="1">
      <c r="A2" s="232" t="s">
        <v>334</v>
      </c>
    </row>
    <row r="3" spans="1:4" ht="20.25" customHeight="1" thickBot="1">
      <c r="A3" s="524" t="s">
        <v>192</v>
      </c>
      <c r="B3" s="525"/>
      <c r="C3" s="525"/>
      <c r="D3" s="526"/>
    </row>
    <row r="4" spans="1:4" ht="36.75" customHeight="1">
      <c r="A4" s="235" t="s">
        <v>226</v>
      </c>
      <c r="B4" s="236" t="s">
        <v>643</v>
      </c>
      <c r="C4" s="236" t="s">
        <v>713</v>
      </c>
      <c r="D4" s="237" t="s">
        <v>645</v>
      </c>
    </row>
    <row r="5" spans="1:5" ht="15.75">
      <c r="A5" s="238" t="s">
        <v>187</v>
      </c>
      <c r="B5" s="239" t="s">
        <v>646</v>
      </c>
      <c r="C5" s="240" t="s">
        <v>647</v>
      </c>
      <c r="D5" s="241">
        <v>42825</v>
      </c>
      <c r="E5" s="234">
        <v>1</v>
      </c>
    </row>
    <row r="6" spans="1:5" ht="15.75">
      <c r="A6" s="238" t="s">
        <v>188</v>
      </c>
      <c r="B6" s="239" t="s">
        <v>336</v>
      </c>
      <c r="C6" s="240" t="s">
        <v>647</v>
      </c>
      <c r="D6" s="241" t="s">
        <v>193</v>
      </c>
      <c r="E6" s="234">
        <v>2</v>
      </c>
    </row>
    <row r="7" spans="1:5" ht="16.5" thickBot="1">
      <c r="A7" s="242" t="s">
        <v>195</v>
      </c>
      <c r="B7" s="243" t="s">
        <v>338</v>
      </c>
      <c r="C7" s="244" t="s">
        <v>647</v>
      </c>
      <c r="D7" s="245" t="s">
        <v>194</v>
      </c>
      <c r="E7" s="234">
        <v>3</v>
      </c>
    </row>
    <row r="8" spans="1:5" ht="27.75" customHeight="1">
      <c r="A8" s="246" t="s">
        <v>339</v>
      </c>
      <c r="B8" s="247"/>
      <c r="C8" s="247"/>
      <c r="D8" s="248"/>
      <c r="E8" s="233">
        <v>4</v>
      </c>
    </row>
    <row r="9" spans="1:5" ht="13.5">
      <c r="A9" s="249" t="s">
        <v>196</v>
      </c>
      <c r="B9" s="250" t="s">
        <v>340</v>
      </c>
      <c r="C9" s="251" t="s">
        <v>770</v>
      </c>
      <c r="D9" s="252">
        <v>0</v>
      </c>
      <c r="E9" s="233">
        <v>5</v>
      </c>
    </row>
    <row r="10" spans="1:5" ht="13.5">
      <c r="A10" s="249" t="s">
        <v>655</v>
      </c>
      <c r="B10" s="250" t="s">
        <v>341</v>
      </c>
      <c r="C10" s="251" t="s">
        <v>770</v>
      </c>
      <c r="D10" s="252">
        <v>0</v>
      </c>
      <c r="E10" s="233">
        <v>6</v>
      </c>
    </row>
    <row r="11" spans="1:5" ht="13.5">
      <c r="A11" s="249" t="s">
        <v>656</v>
      </c>
      <c r="B11" s="250" t="s">
        <v>342</v>
      </c>
      <c r="C11" s="251" t="s">
        <v>770</v>
      </c>
      <c r="D11" s="252">
        <v>212767.27</v>
      </c>
      <c r="E11" s="233">
        <v>7</v>
      </c>
    </row>
    <row r="12" spans="1:5" ht="25.5">
      <c r="A12" s="249" t="s">
        <v>658</v>
      </c>
      <c r="B12" s="253" t="s">
        <v>343</v>
      </c>
      <c r="C12" s="250" t="s">
        <v>770</v>
      </c>
      <c r="D12" s="252">
        <v>779513.68</v>
      </c>
      <c r="E12" s="233">
        <v>8</v>
      </c>
    </row>
    <row r="13" spans="1:5" ht="13.5">
      <c r="A13" s="249" t="s">
        <v>660</v>
      </c>
      <c r="B13" s="250" t="s">
        <v>344</v>
      </c>
      <c r="C13" s="251" t="s">
        <v>770</v>
      </c>
      <c r="D13" s="252">
        <v>544976.84</v>
      </c>
      <c r="E13" s="233">
        <v>9</v>
      </c>
    </row>
    <row r="14" spans="1:5" ht="13.5">
      <c r="A14" s="249" t="s">
        <v>662</v>
      </c>
      <c r="B14" s="250" t="s">
        <v>345</v>
      </c>
      <c r="C14" s="251" t="s">
        <v>770</v>
      </c>
      <c r="D14" s="252">
        <v>136545.42</v>
      </c>
      <c r="E14" s="233">
        <v>10</v>
      </c>
    </row>
    <row r="15" spans="1:5" ht="12.75">
      <c r="A15" s="249" t="s">
        <v>664</v>
      </c>
      <c r="B15" s="250" t="s">
        <v>346</v>
      </c>
      <c r="C15" s="250" t="s">
        <v>770</v>
      </c>
      <c r="D15" s="252">
        <v>97991.42</v>
      </c>
      <c r="E15" s="233">
        <v>11</v>
      </c>
    </row>
    <row r="16" spans="1:5" ht="12.75">
      <c r="A16" s="249" t="s">
        <v>733</v>
      </c>
      <c r="B16" s="250" t="s">
        <v>347</v>
      </c>
      <c r="C16" s="250" t="s">
        <v>770</v>
      </c>
      <c r="D16" s="252">
        <v>814811.88</v>
      </c>
      <c r="E16" s="233">
        <v>12</v>
      </c>
    </row>
    <row r="17" spans="1:5" ht="12.75">
      <c r="A17" s="249" t="s">
        <v>668</v>
      </c>
      <c r="B17" s="250" t="s">
        <v>348</v>
      </c>
      <c r="C17" s="250" t="s">
        <v>770</v>
      </c>
      <c r="D17" s="252">
        <v>814811.88</v>
      </c>
      <c r="E17" s="233">
        <v>13</v>
      </c>
    </row>
    <row r="18" spans="1:5" ht="12.75">
      <c r="A18" s="249" t="s">
        <v>670</v>
      </c>
      <c r="B18" s="250" t="s">
        <v>349</v>
      </c>
      <c r="C18" s="250" t="s">
        <v>770</v>
      </c>
      <c r="D18" s="252">
        <v>0</v>
      </c>
      <c r="E18" s="233">
        <v>14</v>
      </c>
    </row>
    <row r="19" spans="1:5" ht="12.75">
      <c r="A19" s="249" t="s">
        <v>672</v>
      </c>
      <c r="B19" s="250" t="s">
        <v>350</v>
      </c>
      <c r="C19" s="250" t="s">
        <v>770</v>
      </c>
      <c r="D19" s="252">
        <v>0</v>
      </c>
      <c r="E19" s="233">
        <v>15</v>
      </c>
    </row>
    <row r="20" spans="1:5" ht="13.5">
      <c r="A20" s="249" t="s">
        <v>674</v>
      </c>
      <c r="B20" s="250" t="s">
        <v>351</v>
      </c>
      <c r="C20" s="251" t="s">
        <v>770</v>
      </c>
      <c r="D20" s="252">
        <v>0</v>
      </c>
      <c r="E20" s="233">
        <v>16</v>
      </c>
    </row>
    <row r="21" spans="1:5" ht="13.5">
      <c r="A21" s="249" t="s">
        <v>676</v>
      </c>
      <c r="B21" s="250" t="s">
        <v>352</v>
      </c>
      <c r="C21" s="251" t="s">
        <v>770</v>
      </c>
      <c r="D21" s="252">
        <v>0</v>
      </c>
      <c r="E21" s="233">
        <v>17</v>
      </c>
    </row>
    <row r="22" spans="1:5" ht="13.5">
      <c r="A22" s="249" t="s">
        <v>678</v>
      </c>
      <c r="B22" s="250" t="s">
        <v>353</v>
      </c>
      <c r="C22" s="251" t="s">
        <v>770</v>
      </c>
      <c r="D22" s="252">
        <v>814811.88</v>
      </c>
      <c r="E22" s="233">
        <v>18</v>
      </c>
    </row>
    <row r="23" spans="1:5" ht="12.75">
      <c r="A23" s="249" t="s">
        <v>681</v>
      </c>
      <c r="B23" s="250" t="s">
        <v>354</v>
      </c>
      <c r="C23" s="250" t="s">
        <v>770</v>
      </c>
      <c r="D23" s="252">
        <v>0</v>
      </c>
      <c r="E23" s="233">
        <v>19</v>
      </c>
    </row>
    <row r="24" spans="1:5" ht="12.75">
      <c r="A24" s="249" t="s">
        <v>683</v>
      </c>
      <c r="B24" s="250" t="s">
        <v>355</v>
      </c>
      <c r="C24" s="250" t="s">
        <v>770</v>
      </c>
      <c r="D24" s="252">
        <v>0</v>
      </c>
      <c r="E24" s="233">
        <v>20</v>
      </c>
    </row>
    <row r="25" spans="1:5" ht="13.5" thickBot="1">
      <c r="A25" s="254" t="s">
        <v>685</v>
      </c>
      <c r="B25" s="255" t="s">
        <v>356</v>
      </c>
      <c r="C25" s="255" t="s">
        <v>770</v>
      </c>
      <c r="D25" s="256">
        <v>177469.07</v>
      </c>
      <c r="E25" s="233">
        <v>21</v>
      </c>
    </row>
    <row r="26" spans="1:5" ht="34.5" customHeight="1">
      <c r="A26" s="534" t="s">
        <v>357</v>
      </c>
      <c r="B26" s="535"/>
      <c r="C26" s="535"/>
      <c r="D26" s="536"/>
      <c r="E26" s="233">
        <v>22</v>
      </c>
    </row>
    <row r="27" spans="1:5" ht="28.5" customHeight="1">
      <c r="A27" s="257" t="s">
        <v>358</v>
      </c>
      <c r="B27" s="516" t="s">
        <v>359</v>
      </c>
      <c r="C27" s="517"/>
      <c r="D27" s="518"/>
      <c r="E27" s="234">
        <v>23</v>
      </c>
    </row>
    <row r="28" spans="1:5" ht="12.75" customHeight="1">
      <c r="A28" s="258" t="s">
        <v>360</v>
      </c>
      <c r="B28" s="259" t="s">
        <v>361</v>
      </c>
      <c r="C28" s="250" t="s">
        <v>770</v>
      </c>
      <c r="D28" s="252">
        <v>29711.59</v>
      </c>
      <c r="E28" s="234">
        <v>24</v>
      </c>
    </row>
    <row r="29" spans="1:5" ht="29.25" customHeight="1">
      <c r="A29" s="258" t="s">
        <v>362</v>
      </c>
      <c r="B29" s="516" t="s">
        <v>363</v>
      </c>
      <c r="C29" s="517"/>
      <c r="D29" s="518"/>
      <c r="E29" s="234">
        <v>25</v>
      </c>
    </row>
    <row r="30" spans="1:5" ht="12.75">
      <c r="A30" s="258" t="s">
        <v>364</v>
      </c>
      <c r="B30" s="259" t="s">
        <v>361</v>
      </c>
      <c r="C30" s="250" t="s">
        <v>770</v>
      </c>
      <c r="D30" s="252">
        <v>173049.95</v>
      </c>
      <c r="E30" s="234">
        <v>26</v>
      </c>
    </row>
    <row r="31" spans="1:5" ht="17.25" customHeight="1">
      <c r="A31" s="258" t="s">
        <v>365</v>
      </c>
      <c r="B31" s="516" t="s">
        <v>366</v>
      </c>
      <c r="C31" s="517"/>
      <c r="D31" s="518"/>
      <c r="E31" s="234">
        <v>27</v>
      </c>
    </row>
    <row r="32" spans="1:5" ht="12.75">
      <c r="A32" s="258" t="s">
        <v>367</v>
      </c>
      <c r="B32" s="259" t="s">
        <v>361</v>
      </c>
      <c r="C32" s="250" t="s">
        <v>770</v>
      </c>
      <c r="D32" s="252">
        <v>427621.8</v>
      </c>
      <c r="E32" s="234">
        <v>28</v>
      </c>
    </row>
    <row r="33" spans="1:5" ht="16.5" customHeight="1">
      <c r="A33" s="258" t="s">
        <v>368</v>
      </c>
      <c r="B33" s="516" t="s">
        <v>369</v>
      </c>
      <c r="C33" s="517"/>
      <c r="D33" s="518"/>
      <c r="E33" s="234">
        <v>29</v>
      </c>
    </row>
    <row r="34" spans="1:5" ht="12.75">
      <c r="A34" s="258" t="s">
        <v>370</v>
      </c>
      <c r="B34" s="259" t="s">
        <v>361</v>
      </c>
      <c r="C34" s="250" t="s">
        <v>770</v>
      </c>
      <c r="D34" s="252">
        <v>97991.42</v>
      </c>
      <c r="E34" s="234">
        <v>30</v>
      </c>
    </row>
    <row r="35" spans="1:5" ht="16.5" customHeight="1">
      <c r="A35" s="258" t="s">
        <v>371</v>
      </c>
      <c r="B35" s="516" t="s">
        <v>372</v>
      </c>
      <c r="C35" s="517"/>
      <c r="D35" s="518"/>
      <c r="E35" s="234">
        <v>31</v>
      </c>
    </row>
    <row r="36" spans="1:5" ht="13.5" thickBot="1">
      <c r="A36" s="260" t="s">
        <v>373</v>
      </c>
      <c r="B36" s="261" t="s">
        <v>361</v>
      </c>
      <c r="C36" s="262" t="s">
        <v>770</v>
      </c>
      <c r="D36" s="263">
        <v>51138.92</v>
      </c>
      <c r="E36" s="234">
        <v>32</v>
      </c>
    </row>
    <row r="37" spans="1:5" ht="13.5" thickBot="1">
      <c r="A37" s="519" t="s">
        <v>374</v>
      </c>
      <c r="B37" s="520"/>
      <c r="C37" s="520"/>
      <c r="D37" s="521"/>
      <c r="E37" s="234">
        <v>33</v>
      </c>
    </row>
    <row r="38" spans="1:5" ht="12.75">
      <c r="A38" s="264">
        <v>1</v>
      </c>
      <c r="B38" s="265" t="s">
        <v>375</v>
      </c>
      <c r="C38" s="266" t="s">
        <v>376</v>
      </c>
      <c r="D38" s="267"/>
      <c r="E38" s="234">
        <v>34</v>
      </c>
    </row>
    <row r="39" spans="1:5" ht="12.75">
      <c r="A39" s="268"/>
      <c r="B39" s="269" t="s">
        <v>377</v>
      </c>
      <c r="C39" s="270" t="s">
        <v>378</v>
      </c>
      <c r="D39" s="271" t="s">
        <v>286</v>
      </c>
      <c r="E39" s="234">
        <v>35</v>
      </c>
    </row>
    <row r="40" spans="1:5" ht="12.75">
      <c r="A40" s="268"/>
      <c r="B40" s="269" t="s">
        <v>379</v>
      </c>
      <c r="C40" s="270" t="s">
        <v>378</v>
      </c>
      <c r="D40" s="271" t="s">
        <v>380</v>
      </c>
      <c r="E40" s="234">
        <v>36</v>
      </c>
    </row>
    <row r="41" spans="1:5" ht="13.5" thickBot="1">
      <c r="A41" s="272"/>
      <c r="B41" s="273" t="s">
        <v>381</v>
      </c>
      <c r="C41" s="274" t="s">
        <v>770</v>
      </c>
      <c r="D41" s="275">
        <v>2.42</v>
      </c>
      <c r="E41" s="234">
        <v>37</v>
      </c>
    </row>
    <row r="42" spans="1:5" ht="12.75">
      <c r="A42" s="264">
        <v>2</v>
      </c>
      <c r="B42" s="265" t="s">
        <v>375</v>
      </c>
      <c r="C42" s="266" t="s">
        <v>382</v>
      </c>
      <c r="D42" s="267"/>
      <c r="E42" s="234">
        <v>38</v>
      </c>
    </row>
    <row r="43" spans="1:5" ht="12.75">
      <c r="A43" s="268"/>
      <c r="B43" s="269" t="s">
        <v>377</v>
      </c>
      <c r="C43" s="270" t="s">
        <v>378</v>
      </c>
      <c r="D43" s="271" t="s">
        <v>416</v>
      </c>
      <c r="E43" s="234">
        <v>39</v>
      </c>
    </row>
    <row r="44" spans="1:5" ht="12.75">
      <c r="A44" s="268"/>
      <c r="B44" s="269" t="s">
        <v>379</v>
      </c>
      <c r="C44" s="270" t="s">
        <v>378</v>
      </c>
      <c r="D44" s="271" t="s">
        <v>380</v>
      </c>
      <c r="E44" s="234">
        <v>40</v>
      </c>
    </row>
    <row r="45" spans="1:5" ht="13.5" thickBot="1">
      <c r="A45" s="272"/>
      <c r="B45" s="273" t="s">
        <v>381</v>
      </c>
      <c r="C45" s="274" t="s">
        <v>770</v>
      </c>
      <c r="D45" s="275">
        <v>1</v>
      </c>
      <c r="E45" s="234">
        <v>41</v>
      </c>
    </row>
    <row r="46" spans="1:5" ht="12.75">
      <c r="A46" s="264">
        <v>3</v>
      </c>
      <c r="B46" s="265" t="s">
        <v>375</v>
      </c>
      <c r="C46" s="266" t="s">
        <v>418</v>
      </c>
      <c r="D46" s="267"/>
      <c r="E46" s="234">
        <v>42</v>
      </c>
    </row>
    <row r="47" spans="1:5" ht="12.75">
      <c r="A47" s="268"/>
      <c r="B47" s="269" t="s">
        <v>377</v>
      </c>
      <c r="C47" s="270" t="s">
        <v>378</v>
      </c>
      <c r="D47" s="271" t="s">
        <v>417</v>
      </c>
      <c r="E47" s="234">
        <v>43</v>
      </c>
    </row>
    <row r="48" spans="1:5" ht="12.75">
      <c r="A48" s="268"/>
      <c r="B48" s="269" t="s">
        <v>379</v>
      </c>
      <c r="C48" s="270" t="s">
        <v>378</v>
      </c>
      <c r="D48" s="271" t="s">
        <v>380</v>
      </c>
      <c r="E48" s="234">
        <v>44</v>
      </c>
    </row>
    <row r="49" spans="1:5" ht="13.5" thickBot="1">
      <c r="A49" s="272"/>
      <c r="B49" s="273" t="s">
        <v>381</v>
      </c>
      <c r="C49" s="274" t="s">
        <v>770</v>
      </c>
      <c r="D49" s="275">
        <v>3.77</v>
      </c>
      <c r="E49" s="234">
        <v>45</v>
      </c>
    </row>
    <row r="50" spans="1:5" ht="12.75">
      <c r="A50" s="264">
        <v>4</v>
      </c>
      <c r="B50" s="265" t="s">
        <v>375</v>
      </c>
      <c r="C50" s="266" t="s">
        <v>419</v>
      </c>
      <c r="D50" s="267"/>
      <c r="E50" s="234">
        <v>46</v>
      </c>
    </row>
    <row r="51" spans="1:5" ht="12.75">
      <c r="A51" s="268"/>
      <c r="B51" s="269" t="s">
        <v>377</v>
      </c>
      <c r="C51" s="270" t="s">
        <v>378</v>
      </c>
      <c r="D51" s="271" t="s">
        <v>290</v>
      </c>
      <c r="E51" s="234">
        <v>47</v>
      </c>
    </row>
    <row r="52" spans="1:5" ht="12.75">
      <c r="A52" s="268"/>
      <c r="B52" s="269" t="s">
        <v>379</v>
      </c>
      <c r="C52" s="270" t="s">
        <v>378</v>
      </c>
      <c r="D52" s="271" t="s">
        <v>380</v>
      </c>
      <c r="E52" s="234">
        <v>48</v>
      </c>
    </row>
    <row r="53" spans="1:5" ht="13.5" thickBot="1">
      <c r="A53" s="272"/>
      <c r="B53" s="273" t="s">
        <v>381</v>
      </c>
      <c r="C53" s="274" t="s">
        <v>770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375</v>
      </c>
      <c r="C54" s="512" t="s">
        <v>420</v>
      </c>
      <c r="D54" s="513"/>
      <c r="E54" s="234">
        <v>50</v>
      </c>
    </row>
    <row r="55" spans="1:5" ht="12.75">
      <c r="A55" s="268"/>
      <c r="B55" s="269" t="s">
        <v>377</v>
      </c>
      <c r="C55" s="270" t="s">
        <v>378</v>
      </c>
      <c r="D55" s="271" t="s">
        <v>421</v>
      </c>
      <c r="E55" s="234">
        <v>51</v>
      </c>
    </row>
    <row r="56" spans="1:5" ht="12.75">
      <c r="A56" s="268"/>
      <c r="B56" s="269" t="s">
        <v>379</v>
      </c>
      <c r="C56" s="270" t="s">
        <v>378</v>
      </c>
      <c r="D56" s="271" t="s">
        <v>380</v>
      </c>
      <c r="E56" s="234">
        <v>52</v>
      </c>
    </row>
    <row r="57" spans="1:5" ht="13.5" thickBot="1">
      <c r="A57" s="272"/>
      <c r="B57" s="273" t="s">
        <v>381</v>
      </c>
      <c r="C57" s="274" t="s">
        <v>770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375</v>
      </c>
      <c r="C58" s="512" t="s">
        <v>363</v>
      </c>
      <c r="D58" s="513"/>
      <c r="E58" s="234">
        <v>54</v>
      </c>
    </row>
    <row r="59" spans="1:5" ht="12.75">
      <c r="A59" s="268"/>
      <c r="B59" s="269" t="s">
        <v>377</v>
      </c>
      <c r="C59" s="270" t="s">
        <v>378</v>
      </c>
      <c r="D59" s="271" t="s">
        <v>423</v>
      </c>
      <c r="E59" s="234">
        <v>55</v>
      </c>
    </row>
    <row r="60" spans="1:5" ht="12.75">
      <c r="A60" s="268"/>
      <c r="B60" s="269" t="s">
        <v>379</v>
      </c>
      <c r="C60" s="270" t="s">
        <v>378</v>
      </c>
      <c r="D60" s="271" t="s">
        <v>380</v>
      </c>
      <c r="E60" s="234">
        <v>56</v>
      </c>
    </row>
    <row r="61" spans="1:5" ht="13.5" thickBot="1">
      <c r="A61" s="272"/>
      <c r="B61" s="273" t="s">
        <v>381</v>
      </c>
      <c r="C61" s="274" t="s">
        <v>770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375</v>
      </c>
      <c r="C62" s="512" t="s">
        <v>369</v>
      </c>
      <c r="D62" s="513"/>
      <c r="E62" s="234">
        <v>58</v>
      </c>
    </row>
    <row r="63" spans="1:5" ht="12.75">
      <c r="A63" s="268"/>
      <c r="B63" s="269" t="s">
        <v>377</v>
      </c>
      <c r="C63" s="270" t="s">
        <v>378</v>
      </c>
      <c r="D63" s="271" t="s">
        <v>286</v>
      </c>
      <c r="E63" s="234">
        <v>59</v>
      </c>
    </row>
    <row r="64" spans="1:5" ht="12.75">
      <c r="A64" s="268"/>
      <c r="B64" s="269" t="s">
        <v>379</v>
      </c>
      <c r="C64" s="270" t="s">
        <v>378</v>
      </c>
      <c r="D64" s="271" t="s">
        <v>380</v>
      </c>
      <c r="E64" s="234">
        <v>60</v>
      </c>
    </row>
    <row r="65" spans="1:5" ht="13.5" thickBot="1">
      <c r="A65" s="272"/>
      <c r="B65" s="273" t="s">
        <v>381</v>
      </c>
      <c r="C65" s="274" t="s">
        <v>770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375</v>
      </c>
      <c r="C66" s="512" t="s">
        <v>424</v>
      </c>
      <c r="D66" s="513"/>
      <c r="E66" s="234">
        <v>62</v>
      </c>
    </row>
    <row r="67" spans="1:5" ht="12.75">
      <c r="A67" s="268"/>
      <c r="B67" s="269" t="s">
        <v>377</v>
      </c>
      <c r="C67" s="514" t="s">
        <v>239</v>
      </c>
      <c r="D67" s="515"/>
      <c r="E67" s="234">
        <v>63</v>
      </c>
    </row>
    <row r="68" spans="1:5" ht="12.75">
      <c r="A68" s="268"/>
      <c r="B68" s="269" t="s">
        <v>379</v>
      </c>
      <c r="C68" s="270" t="s">
        <v>378</v>
      </c>
      <c r="D68" s="271" t="s">
        <v>380</v>
      </c>
      <c r="E68" s="234">
        <v>64</v>
      </c>
    </row>
    <row r="69" spans="1:5" ht="13.5" thickBot="1">
      <c r="A69" s="272"/>
      <c r="B69" s="273" t="s">
        <v>381</v>
      </c>
      <c r="C69" s="274" t="s">
        <v>770</v>
      </c>
      <c r="D69" s="275">
        <v>1.27</v>
      </c>
      <c r="E69" s="234">
        <v>65</v>
      </c>
    </row>
    <row r="70" spans="1:5" ht="29.25" customHeight="1">
      <c r="A70" s="264">
        <v>9</v>
      </c>
      <c r="B70" s="265" t="s">
        <v>375</v>
      </c>
      <c r="C70" s="512" t="s">
        <v>189</v>
      </c>
      <c r="D70" s="513"/>
      <c r="E70" s="234">
        <v>66</v>
      </c>
    </row>
    <row r="71" spans="1:5" ht="12.75">
      <c r="A71" s="268"/>
      <c r="B71" s="269" t="s">
        <v>377</v>
      </c>
      <c r="C71" s="270" t="s">
        <v>378</v>
      </c>
      <c r="D71" s="271" t="s">
        <v>290</v>
      </c>
      <c r="E71" s="234">
        <v>67</v>
      </c>
    </row>
    <row r="72" spans="1:5" ht="12.75">
      <c r="A72" s="268"/>
      <c r="B72" s="269" t="s">
        <v>379</v>
      </c>
      <c r="C72" s="270" t="s">
        <v>378</v>
      </c>
      <c r="D72" s="271" t="s">
        <v>380</v>
      </c>
      <c r="E72" s="234">
        <v>68</v>
      </c>
    </row>
    <row r="73" spans="1:5" ht="13.5" thickBot="1">
      <c r="A73" s="272"/>
      <c r="B73" s="273" t="s">
        <v>381</v>
      </c>
      <c r="C73" s="274" t="s">
        <v>770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375</v>
      </c>
      <c r="C74" s="512" t="s">
        <v>190</v>
      </c>
      <c r="D74" s="513"/>
      <c r="E74" s="234">
        <v>70</v>
      </c>
    </row>
    <row r="75" spans="1:5" ht="12.75">
      <c r="A75" s="268"/>
      <c r="B75" s="269" t="s">
        <v>377</v>
      </c>
      <c r="C75" s="270" t="s">
        <v>378</v>
      </c>
      <c r="D75" s="271" t="s">
        <v>286</v>
      </c>
      <c r="E75" s="234">
        <v>71</v>
      </c>
    </row>
    <row r="76" spans="1:5" ht="12.75">
      <c r="A76" s="268"/>
      <c r="B76" s="269" t="s">
        <v>379</v>
      </c>
      <c r="C76" s="270" t="s">
        <v>378</v>
      </c>
      <c r="D76" s="271" t="s">
        <v>380</v>
      </c>
      <c r="E76" s="234">
        <v>72</v>
      </c>
    </row>
    <row r="77" spans="1:5" ht="13.5" thickBot="1">
      <c r="A77" s="272"/>
      <c r="B77" s="273" t="s">
        <v>381</v>
      </c>
      <c r="C77" s="274" t="s">
        <v>770</v>
      </c>
      <c r="D77" s="275">
        <v>0.67</v>
      </c>
      <c r="E77" s="234">
        <v>73</v>
      </c>
    </row>
    <row r="78" spans="1:5" ht="41.25" customHeight="1">
      <c r="A78" s="264">
        <v>11</v>
      </c>
      <c r="B78" s="265" t="s">
        <v>375</v>
      </c>
      <c r="C78" s="512" t="s">
        <v>191</v>
      </c>
      <c r="D78" s="513"/>
      <c r="E78" s="234">
        <v>74</v>
      </c>
    </row>
    <row r="79" spans="1:5" ht="12.75">
      <c r="A79" s="268"/>
      <c r="B79" s="269" t="s">
        <v>377</v>
      </c>
      <c r="C79" s="270" t="s">
        <v>378</v>
      </c>
      <c r="D79" s="271" t="s">
        <v>286</v>
      </c>
      <c r="E79" s="234">
        <v>75</v>
      </c>
    </row>
    <row r="80" spans="1:5" ht="12.75">
      <c r="A80" s="268"/>
      <c r="B80" s="269" t="s">
        <v>379</v>
      </c>
      <c r="C80" s="270" t="s">
        <v>378</v>
      </c>
      <c r="D80" s="271" t="s">
        <v>380</v>
      </c>
      <c r="E80" s="234">
        <v>76</v>
      </c>
    </row>
    <row r="81" spans="1:5" ht="13.5" thickBot="1">
      <c r="A81" s="272"/>
      <c r="B81" s="273" t="s">
        <v>381</v>
      </c>
      <c r="C81" s="274" t="s">
        <v>770</v>
      </c>
      <c r="D81" s="275">
        <v>1.96</v>
      </c>
      <c r="E81" s="234">
        <v>77</v>
      </c>
    </row>
    <row r="82" spans="1:5" s="281" customFormat="1" ht="12.75">
      <c r="A82" s="276" t="s">
        <v>425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426</v>
      </c>
      <c r="C83" s="284" t="s">
        <v>606</v>
      </c>
      <c r="D83" s="285">
        <v>5</v>
      </c>
      <c r="E83" s="234">
        <v>79</v>
      </c>
    </row>
    <row r="84" spans="1:5" ht="12.75">
      <c r="A84" s="282">
        <v>28</v>
      </c>
      <c r="B84" s="283" t="s">
        <v>427</v>
      </c>
      <c r="C84" s="284" t="s">
        <v>606</v>
      </c>
      <c r="D84" s="285">
        <v>5</v>
      </c>
      <c r="E84" s="234">
        <v>80</v>
      </c>
    </row>
    <row r="85" spans="1:5" ht="12.75">
      <c r="A85" s="282">
        <v>29</v>
      </c>
      <c r="B85" s="283" t="s">
        <v>428</v>
      </c>
      <c r="C85" s="284" t="s">
        <v>606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429</v>
      </c>
      <c r="C86" s="287" t="s">
        <v>770</v>
      </c>
      <c r="D86" s="288">
        <v>31.08</v>
      </c>
      <c r="E86" s="234">
        <v>82</v>
      </c>
    </row>
    <row r="87" spans="1:5" s="281" customFormat="1" ht="17.25" customHeight="1">
      <c r="A87" s="527" t="s">
        <v>430</v>
      </c>
      <c r="B87" s="528"/>
      <c r="C87" s="528"/>
      <c r="D87" s="529"/>
      <c r="E87" s="280">
        <v>83</v>
      </c>
    </row>
    <row r="88" spans="1:5" ht="25.5">
      <c r="A88" s="289">
        <v>31</v>
      </c>
      <c r="B88" s="290" t="s">
        <v>431</v>
      </c>
      <c r="C88" s="291" t="s">
        <v>770</v>
      </c>
      <c r="D88" s="292">
        <v>505312.24</v>
      </c>
      <c r="E88" s="234">
        <v>84</v>
      </c>
    </row>
    <row r="89" spans="1:5" ht="12.75">
      <c r="A89" s="289">
        <v>32</v>
      </c>
      <c r="B89" s="291" t="s">
        <v>432</v>
      </c>
      <c r="C89" s="291" t="s">
        <v>770</v>
      </c>
      <c r="D89" s="292">
        <v>10854.18</v>
      </c>
      <c r="E89" s="234">
        <v>85</v>
      </c>
    </row>
    <row r="90" spans="1:5" ht="12.75">
      <c r="A90" s="289">
        <v>33</v>
      </c>
      <c r="B90" s="291" t="s">
        <v>433</v>
      </c>
      <c r="C90" s="291" t="s">
        <v>770</v>
      </c>
      <c r="D90" s="292">
        <v>516166.42</v>
      </c>
      <c r="E90" s="234">
        <v>86</v>
      </c>
    </row>
    <row r="91" spans="1:5" ht="12.75" customHeight="1">
      <c r="A91" s="289">
        <v>34</v>
      </c>
      <c r="B91" s="290" t="s">
        <v>434</v>
      </c>
      <c r="C91" s="291" t="s">
        <v>770</v>
      </c>
      <c r="D91" s="292">
        <v>567588.54</v>
      </c>
      <c r="E91" s="234">
        <v>87</v>
      </c>
    </row>
    <row r="92" spans="1:5" ht="12.75" customHeight="1">
      <c r="A92" s="289">
        <v>35</v>
      </c>
      <c r="B92" s="291" t="s">
        <v>435</v>
      </c>
      <c r="C92" s="291" t="s">
        <v>770</v>
      </c>
      <c r="D92" s="292">
        <v>5184.73</v>
      </c>
      <c r="E92" s="234">
        <v>88</v>
      </c>
    </row>
    <row r="93" spans="1:5" ht="13.5" thickBot="1">
      <c r="A93" s="293">
        <v>36</v>
      </c>
      <c r="B93" s="294" t="s">
        <v>436</v>
      </c>
      <c r="C93" s="294" t="s">
        <v>770</v>
      </c>
      <c r="D93" s="295">
        <v>572773.27</v>
      </c>
      <c r="E93" s="234">
        <v>89</v>
      </c>
    </row>
    <row r="94" spans="1:5" s="281" customFormat="1" ht="29.25" customHeight="1">
      <c r="A94" s="296" t="s">
        <v>437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438</v>
      </c>
      <c r="B95" s="301" t="s">
        <v>765</v>
      </c>
      <c r="C95" s="530" t="s">
        <v>439</v>
      </c>
      <c r="D95" s="531"/>
      <c r="E95" s="280">
        <v>91</v>
      </c>
    </row>
    <row r="96" spans="1:5" s="281" customFormat="1" ht="15" customHeight="1">
      <c r="A96" s="300" t="s">
        <v>440</v>
      </c>
      <c r="B96" s="301" t="s">
        <v>327</v>
      </c>
      <c r="C96" s="250" t="s">
        <v>647</v>
      </c>
      <c r="D96" s="302" t="s">
        <v>535</v>
      </c>
      <c r="E96" s="280">
        <v>92</v>
      </c>
    </row>
    <row r="97" spans="1:5" ht="15" customHeight="1">
      <c r="A97" s="300" t="s">
        <v>441</v>
      </c>
      <c r="B97" s="303" t="s">
        <v>442</v>
      </c>
      <c r="C97" s="250" t="s">
        <v>443</v>
      </c>
      <c r="D97" s="252">
        <v>598.7</v>
      </c>
      <c r="E97" s="234">
        <v>93</v>
      </c>
    </row>
    <row r="98" spans="1:5" ht="15" customHeight="1">
      <c r="A98" s="300" t="s">
        <v>444</v>
      </c>
      <c r="B98" s="303" t="s">
        <v>342</v>
      </c>
      <c r="C98" s="250" t="s">
        <v>770</v>
      </c>
      <c r="D98" s="252">
        <v>306340.45</v>
      </c>
      <c r="E98" s="234">
        <v>94</v>
      </c>
    </row>
    <row r="99" spans="1:5" ht="15" customHeight="1">
      <c r="A99" s="300" t="s">
        <v>445</v>
      </c>
      <c r="B99" s="303" t="s">
        <v>446</v>
      </c>
      <c r="C99" s="250" t="s">
        <v>770</v>
      </c>
      <c r="D99" s="252">
        <v>1018374.85</v>
      </c>
      <c r="E99" s="234">
        <v>95</v>
      </c>
    </row>
    <row r="100" spans="1:5" ht="15" customHeight="1">
      <c r="A100" s="300" t="s">
        <v>447</v>
      </c>
      <c r="B100" s="303" t="s">
        <v>448</v>
      </c>
      <c r="C100" s="250" t="s">
        <v>770</v>
      </c>
      <c r="D100" s="252">
        <v>969615.88</v>
      </c>
      <c r="E100" s="234">
        <v>96</v>
      </c>
    </row>
    <row r="101" spans="1:5" ht="15" customHeight="1">
      <c r="A101" s="300" t="s">
        <v>449</v>
      </c>
      <c r="B101" s="303" t="s">
        <v>356</v>
      </c>
      <c r="C101" s="250" t="s">
        <v>770</v>
      </c>
      <c r="D101" s="252">
        <v>355099.42</v>
      </c>
      <c r="E101" s="234">
        <v>97</v>
      </c>
    </row>
    <row r="102" spans="1:5" ht="15" customHeight="1">
      <c r="A102" s="300" t="s">
        <v>450</v>
      </c>
      <c r="B102" s="303" t="s">
        <v>451</v>
      </c>
      <c r="C102" s="250" t="s">
        <v>770</v>
      </c>
      <c r="D102" s="252">
        <v>1018374.85</v>
      </c>
      <c r="E102" s="234">
        <v>98</v>
      </c>
    </row>
    <row r="103" spans="1:5" ht="15" customHeight="1">
      <c r="A103" s="300" t="s">
        <v>453</v>
      </c>
      <c r="B103" s="303" t="s">
        <v>454</v>
      </c>
      <c r="C103" s="250" t="s">
        <v>770</v>
      </c>
      <c r="D103" s="252">
        <v>1061432.98</v>
      </c>
      <c r="E103" s="234">
        <v>99</v>
      </c>
    </row>
    <row r="104" spans="1:5" ht="15" customHeight="1">
      <c r="A104" s="300" t="s">
        <v>455</v>
      </c>
      <c r="B104" s="304" t="s">
        <v>456</v>
      </c>
      <c r="C104" s="250" t="s">
        <v>770</v>
      </c>
      <c r="D104" s="252">
        <v>278173.16</v>
      </c>
      <c r="E104" s="234">
        <v>100</v>
      </c>
    </row>
    <row r="105" spans="1:5" ht="15" customHeight="1" thickBot="1">
      <c r="A105" s="260" t="s">
        <v>457</v>
      </c>
      <c r="B105" s="305" t="s">
        <v>458</v>
      </c>
      <c r="C105" s="262" t="s">
        <v>770</v>
      </c>
      <c r="D105" s="263">
        <v>0</v>
      </c>
      <c r="E105" s="234">
        <v>101</v>
      </c>
    </row>
    <row r="106" spans="1:5" s="281" customFormat="1" ht="36" customHeight="1">
      <c r="A106" s="306" t="s">
        <v>459</v>
      </c>
      <c r="B106" s="307" t="s">
        <v>765</v>
      </c>
      <c r="C106" s="532" t="s">
        <v>218</v>
      </c>
      <c r="D106" s="533"/>
      <c r="E106" s="280">
        <v>102</v>
      </c>
    </row>
    <row r="107" spans="1:5" s="281" customFormat="1" ht="15" customHeight="1">
      <c r="A107" s="249" t="s">
        <v>460</v>
      </c>
      <c r="B107" s="251" t="s">
        <v>327</v>
      </c>
      <c r="C107" s="250" t="s">
        <v>647</v>
      </c>
      <c r="D107" s="302" t="s">
        <v>461</v>
      </c>
      <c r="E107" s="280">
        <v>103</v>
      </c>
    </row>
    <row r="108" spans="1:5" ht="15" customHeight="1">
      <c r="A108" s="249" t="s">
        <v>462</v>
      </c>
      <c r="B108" s="250" t="s">
        <v>442</v>
      </c>
      <c r="C108" s="250" t="s">
        <v>443</v>
      </c>
      <c r="D108" s="252">
        <v>8594</v>
      </c>
      <c r="E108" s="234">
        <v>104</v>
      </c>
    </row>
    <row r="109" spans="1:5" ht="15" customHeight="1">
      <c r="A109" s="249" t="s">
        <v>463</v>
      </c>
      <c r="B109" s="250" t="s">
        <v>342</v>
      </c>
      <c r="C109" s="250" t="s">
        <v>770</v>
      </c>
      <c r="D109" s="252">
        <v>89674.37</v>
      </c>
      <c r="E109" s="234">
        <v>105</v>
      </c>
    </row>
    <row r="110" spans="1:5" ht="15" customHeight="1">
      <c r="A110" s="249" t="s">
        <v>464</v>
      </c>
      <c r="B110" s="250" t="s">
        <v>446</v>
      </c>
      <c r="C110" s="250" t="s">
        <v>770</v>
      </c>
      <c r="D110" s="252">
        <v>264512.93</v>
      </c>
      <c r="E110" s="234">
        <v>106</v>
      </c>
    </row>
    <row r="111" spans="1:5" ht="15" customHeight="1">
      <c r="A111" s="249" t="s">
        <v>465</v>
      </c>
      <c r="B111" s="250" t="s">
        <v>448</v>
      </c>
      <c r="C111" s="250" t="s">
        <v>770</v>
      </c>
      <c r="D111" s="252">
        <v>258423.25</v>
      </c>
      <c r="E111" s="234">
        <v>107</v>
      </c>
    </row>
    <row r="112" spans="1:5" ht="15" customHeight="1">
      <c r="A112" s="249" t="s">
        <v>466</v>
      </c>
      <c r="B112" s="250" t="s">
        <v>356</v>
      </c>
      <c r="C112" s="250" t="s">
        <v>770</v>
      </c>
      <c r="D112" s="252">
        <v>95764.05</v>
      </c>
      <c r="E112" s="234">
        <v>108</v>
      </c>
    </row>
    <row r="113" spans="1:5" ht="15" customHeight="1">
      <c r="A113" s="249" t="s">
        <v>467</v>
      </c>
      <c r="B113" s="250" t="s">
        <v>451</v>
      </c>
      <c r="C113" s="250" t="s">
        <v>770</v>
      </c>
      <c r="D113" s="252">
        <v>264512.93</v>
      </c>
      <c r="E113" s="234">
        <v>109</v>
      </c>
    </row>
    <row r="114" spans="1:5" ht="15" customHeight="1">
      <c r="A114" s="249" t="s">
        <v>468</v>
      </c>
      <c r="B114" s="250" t="s">
        <v>454</v>
      </c>
      <c r="C114" s="250" t="s">
        <v>770</v>
      </c>
      <c r="D114" s="252">
        <v>267335.02</v>
      </c>
      <c r="E114" s="234">
        <v>110</v>
      </c>
    </row>
    <row r="115" spans="1:5" ht="15" customHeight="1">
      <c r="A115" s="249" t="s">
        <v>469</v>
      </c>
      <c r="B115" s="253" t="s">
        <v>456</v>
      </c>
      <c r="C115" s="250" t="s">
        <v>770</v>
      </c>
      <c r="D115" s="252">
        <v>40144.42</v>
      </c>
      <c r="E115" s="234">
        <v>111</v>
      </c>
    </row>
    <row r="116" spans="1:5" ht="26.25" thickBot="1">
      <c r="A116" s="308" t="s">
        <v>470</v>
      </c>
      <c r="B116" s="309" t="s">
        <v>458</v>
      </c>
      <c r="C116" s="262" t="s">
        <v>770</v>
      </c>
      <c r="D116" s="263">
        <v>0</v>
      </c>
      <c r="E116" s="234">
        <v>112</v>
      </c>
    </row>
    <row r="117" spans="1:5" s="281" customFormat="1" ht="27" customHeight="1">
      <c r="A117" s="306" t="s">
        <v>471</v>
      </c>
      <c r="B117" s="307" t="s">
        <v>765</v>
      </c>
      <c r="C117" s="532" t="s">
        <v>197</v>
      </c>
      <c r="D117" s="533"/>
      <c r="E117" s="280">
        <v>113</v>
      </c>
    </row>
    <row r="118" spans="1:5" s="281" customFormat="1" ht="13.5">
      <c r="A118" s="249" t="s">
        <v>472</v>
      </c>
      <c r="B118" s="251" t="s">
        <v>327</v>
      </c>
      <c r="C118" s="250" t="s">
        <v>647</v>
      </c>
      <c r="D118" s="302" t="s">
        <v>461</v>
      </c>
      <c r="E118" s="280">
        <v>114</v>
      </c>
    </row>
    <row r="119" spans="1:5" ht="12.75">
      <c r="A119" s="249" t="s">
        <v>473</v>
      </c>
      <c r="B119" s="250" t="s">
        <v>442</v>
      </c>
      <c r="C119" s="250" t="s">
        <v>443</v>
      </c>
      <c r="D119" s="252">
        <v>8594</v>
      </c>
      <c r="E119" s="234">
        <v>115</v>
      </c>
    </row>
    <row r="120" spans="1:5" ht="12.75">
      <c r="A120" s="249" t="s">
        <v>474</v>
      </c>
      <c r="B120" s="250" t="s">
        <v>342</v>
      </c>
      <c r="C120" s="250" t="s">
        <v>770</v>
      </c>
      <c r="D120" s="252">
        <v>75247.46</v>
      </c>
      <c r="E120" s="234">
        <v>116</v>
      </c>
    </row>
    <row r="121" spans="1:5" ht="12.75" customHeight="1">
      <c r="A121" s="249" t="s">
        <v>475</v>
      </c>
      <c r="B121" s="250" t="s">
        <v>446</v>
      </c>
      <c r="C121" s="250" t="s">
        <v>770</v>
      </c>
      <c r="D121" s="252">
        <v>207579.58</v>
      </c>
      <c r="E121" s="234">
        <v>117</v>
      </c>
    </row>
    <row r="122" spans="1:5" ht="12.75" customHeight="1">
      <c r="A122" s="249" t="s">
        <v>476</v>
      </c>
      <c r="B122" s="250" t="s">
        <v>448</v>
      </c>
      <c r="C122" s="250" t="s">
        <v>770</v>
      </c>
      <c r="D122" s="252">
        <v>211091.07</v>
      </c>
      <c r="E122" s="234">
        <v>118</v>
      </c>
    </row>
    <row r="123" spans="1:5" ht="12.75" customHeight="1">
      <c r="A123" s="249" t="s">
        <v>477</v>
      </c>
      <c r="B123" s="250" t="s">
        <v>356</v>
      </c>
      <c r="C123" s="250" t="s">
        <v>770</v>
      </c>
      <c r="D123" s="252">
        <v>71735.97</v>
      </c>
      <c r="E123" s="234">
        <v>119</v>
      </c>
    </row>
    <row r="124" spans="1:5" ht="12.75" customHeight="1">
      <c r="A124" s="249" t="s">
        <v>478</v>
      </c>
      <c r="B124" s="250" t="s">
        <v>451</v>
      </c>
      <c r="C124" s="250" t="s">
        <v>770</v>
      </c>
      <c r="D124" s="252">
        <v>207579.58</v>
      </c>
      <c r="E124" s="234">
        <v>120</v>
      </c>
    </row>
    <row r="125" spans="1:5" ht="12.75" customHeight="1">
      <c r="A125" s="249" t="s">
        <v>479</v>
      </c>
      <c r="B125" s="250" t="s">
        <v>454</v>
      </c>
      <c r="C125" s="250" t="s">
        <v>770</v>
      </c>
      <c r="D125" s="252">
        <v>214987.1</v>
      </c>
      <c r="E125" s="234">
        <v>121</v>
      </c>
    </row>
    <row r="126" spans="1:5" ht="25.5">
      <c r="A126" s="249" t="s">
        <v>480</v>
      </c>
      <c r="B126" s="253" t="s">
        <v>456</v>
      </c>
      <c r="C126" s="250" t="s">
        <v>770</v>
      </c>
      <c r="D126" s="252">
        <v>30071.82</v>
      </c>
      <c r="E126" s="234">
        <v>122</v>
      </c>
    </row>
    <row r="127" spans="1:5" ht="26.25" customHeight="1" thickBot="1">
      <c r="A127" s="308" t="s">
        <v>481</v>
      </c>
      <c r="B127" s="309" t="s">
        <v>458</v>
      </c>
      <c r="C127" s="262" t="s">
        <v>770</v>
      </c>
      <c r="D127" s="263">
        <v>0</v>
      </c>
      <c r="E127" s="234">
        <v>123</v>
      </c>
    </row>
    <row r="128" spans="1:5" s="281" customFormat="1" ht="37.5" customHeight="1">
      <c r="A128" s="306" t="s">
        <v>482</v>
      </c>
      <c r="B128" s="307" t="s">
        <v>765</v>
      </c>
      <c r="C128" s="522" t="s">
        <v>483</v>
      </c>
      <c r="D128" s="523"/>
      <c r="E128" s="280">
        <v>124</v>
      </c>
    </row>
    <row r="129" spans="1:5" s="281" customFormat="1" ht="13.5" customHeight="1">
      <c r="A129" s="249" t="s">
        <v>484</v>
      </c>
      <c r="B129" s="251" t="s">
        <v>327</v>
      </c>
      <c r="C129" s="250" t="s">
        <v>647</v>
      </c>
      <c r="D129" s="302" t="s">
        <v>536</v>
      </c>
      <c r="E129" s="280">
        <v>125</v>
      </c>
    </row>
    <row r="130" spans="1:5" ht="12.75">
      <c r="A130" s="249" t="s">
        <v>485</v>
      </c>
      <c r="B130" s="250" t="s">
        <v>442</v>
      </c>
      <c r="C130" s="250" t="s">
        <v>443</v>
      </c>
      <c r="D130" s="252">
        <v>104404</v>
      </c>
      <c r="E130" s="234">
        <v>126</v>
      </c>
    </row>
    <row r="131" spans="1:5" ht="12.75">
      <c r="A131" s="249" t="s">
        <v>486</v>
      </c>
      <c r="B131" s="250" t="s">
        <v>342</v>
      </c>
      <c r="C131" s="250" t="s">
        <v>770</v>
      </c>
      <c r="D131" s="252">
        <v>34049.96</v>
      </c>
      <c r="E131" s="234">
        <v>127</v>
      </c>
    </row>
    <row r="132" spans="1:5" ht="12.75" customHeight="1">
      <c r="A132" s="249" t="s">
        <v>487</v>
      </c>
      <c r="B132" s="250" t="s">
        <v>446</v>
      </c>
      <c r="C132" s="250" t="s">
        <v>770</v>
      </c>
      <c r="D132" s="252">
        <v>384323.03</v>
      </c>
      <c r="E132" s="234">
        <v>128</v>
      </c>
    </row>
    <row r="133" spans="1:5" ht="12.75" customHeight="1">
      <c r="A133" s="249" t="s">
        <v>488</v>
      </c>
      <c r="B133" s="250" t="s">
        <v>448</v>
      </c>
      <c r="C133" s="250" t="s">
        <v>770</v>
      </c>
      <c r="D133" s="252">
        <v>373383.89</v>
      </c>
      <c r="E133" s="234">
        <v>129</v>
      </c>
    </row>
    <row r="134" spans="1:5" ht="12.75" customHeight="1">
      <c r="A134" s="249" t="s">
        <v>489</v>
      </c>
      <c r="B134" s="250" t="s">
        <v>356</v>
      </c>
      <c r="C134" s="250" t="s">
        <v>770</v>
      </c>
      <c r="D134" s="252">
        <v>44989.1</v>
      </c>
      <c r="E134" s="234">
        <v>130</v>
      </c>
    </row>
    <row r="135" spans="1:5" ht="12.75" customHeight="1">
      <c r="A135" s="249" t="s">
        <v>490</v>
      </c>
      <c r="B135" s="250" t="s">
        <v>451</v>
      </c>
      <c r="C135" s="250" t="s">
        <v>770</v>
      </c>
      <c r="D135" s="252">
        <v>411352.05</v>
      </c>
      <c r="E135" s="234">
        <v>131</v>
      </c>
    </row>
    <row r="136" spans="1:5" ht="12.75" customHeight="1">
      <c r="A136" s="249" t="s">
        <v>491</v>
      </c>
      <c r="B136" s="250" t="s">
        <v>454</v>
      </c>
      <c r="C136" s="250" t="s">
        <v>770</v>
      </c>
      <c r="D136" s="252">
        <v>348158.71</v>
      </c>
      <c r="E136" s="234">
        <v>132</v>
      </c>
    </row>
    <row r="137" spans="1:5" ht="25.5">
      <c r="A137" s="249" t="s">
        <v>492</v>
      </c>
      <c r="B137" s="253" t="s">
        <v>456</v>
      </c>
      <c r="C137" s="250" t="s">
        <v>770</v>
      </c>
      <c r="D137" s="252">
        <v>71522.6</v>
      </c>
      <c r="E137" s="234">
        <v>133</v>
      </c>
    </row>
    <row r="138" spans="1:5" ht="26.25" customHeight="1" thickBot="1">
      <c r="A138" s="308" t="s">
        <v>493</v>
      </c>
      <c r="B138" s="309" t="s">
        <v>458</v>
      </c>
      <c r="C138" s="262" t="s">
        <v>770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426</v>
      </c>
      <c r="C139" s="311" t="s">
        <v>606</v>
      </c>
      <c r="D139" s="312">
        <v>0</v>
      </c>
      <c r="E139" s="234">
        <v>135</v>
      </c>
    </row>
    <row r="140" spans="1:5" ht="12.75" customHeight="1">
      <c r="A140" s="313">
        <v>49</v>
      </c>
      <c r="B140" s="284" t="s">
        <v>427</v>
      </c>
      <c r="C140" s="284" t="s">
        <v>606</v>
      </c>
      <c r="D140" s="285">
        <v>0</v>
      </c>
      <c r="E140" s="234">
        <v>136</v>
      </c>
    </row>
    <row r="141" spans="1:5" ht="12.75" customHeight="1">
      <c r="A141" s="313">
        <v>50</v>
      </c>
      <c r="B141" s="284" t="s">
        <v>428</v>
      </c>
      <c r="C141" s="284" t="s">
        <v>606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429</v>
      </c>
      <c r="C142" s="287" t="s">
        <v>770</v>
      </c>
      <c r="D142" s="288">
        <v>10168.79</v>
      </c>
      <c r="E142" s="234">
        <v>138</v>
      </c>
    </row>
    <row r="143" spans="1:5" s="281" customFormat="1" ht="12.75" customHeight="1">
      <c r="A143" s="315" t="s">
        <v>494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495</v>
      </c>
      <c r="C144" s="320" t="s">
        <v>606</v>
      </c>
      <c r="D144" s="321">
        <v>0</v>
      </c>
      <c r="E144" s="234">
        <v>140</v>
      </c>
    </row>
    <row r="145" spans="1:5" ht="15">
      <c r="A145" s="318">
        <v>53</v>
      </c>
      <c r="B145" s="319" t="s">
        <v>532</v>
      </c>
      <c r="C145" s="320" t="s">
        <v>606</v>
      </c>
      <c r="D145" s="321">
        <v>0</v>
      </c>
      <c r="E145" s="234">
        <v>141</v>
      </c>
    </row>
    <row r="146" spans="1:5" ht="27" customHeight="1" thickBot="1">
      <c r="A146" s="322">
        <v>54</v>
      </c>
      <c r="B146" s="323" t="s">
        <v>533</v>
      </c>
      <c r="C146" s="324" t="s">
        <v>770</v>
      </c>
      <c r="D146" s="325">
        <v>0</v>
      </c>
      <c r="E146" s="234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333</v>
      </c>
    </row>
    <row r="2" ht="16.5" thickBot="1">
      <c r="A2" s="327" t="s">
        <v>334</v>
      </c>
    </row>
    <row r="3" spans="1:4" ht="20.25" customHeight="1" thickBot="1">
      <c r="A3" s="553" t="s">
        <v>192</v>
      </c>
      <c r="B3" s="554"/>
      <c r="C3" s="554"/>
      <c r="D3" s="555"/>
    </row>
    <row r="4" spans="1:4" ht="36.75" customHeight="1">
      <c r="A4" s="330" t="s">
        <v>226</v>
      </c>
      <c r="B4" s="331" t="s">
        <v>643</v>
      </c>
      <c r="C4" s="331" t="s">
        <v>713</v>
      </c>
      <c r="D4" s="332" t="s">
        <v>645</v>
      </c>
    </row>
    <row r="5" spans="1:5" ht="15.75">
      <c r="A5" s="333" t="s">
        <v>187</v>
      </c>
      <c r="B5" s="334" t="s">
        <v>646</v>
      </c>
      <c r="C5" s="335" t="s">
        <v>647</v>
      </c>
      <c r="D5" s="336">
        <v>43190</v>
      </c>
      <c r="E5" s="329">
        <v>1</v>
      </c>
    </row>
    <row r="6" spans="1:5" ht="15.75">
      <c r="A6" s="333" t="s">
        <v>188</v>
      </c>
      <c r="B6" s="334" t="s">
        <v>336</v>
      </c>
      <c r="C6" s="335" t="s">
        <v>647</v>
      </c>
      <c r="D6" s="336">
        <v>42736</v>
      </c>
      <c r="E6" s="329">
        <v>2</v>
      </c>
    </row>
    <row r="7" spans="1:5" ht="16.5" thickBot="1">
      <c r="A7" s="337" t="s">
        <v>195</v>
      </c>
      <c r="B7" s="338" t="s">
        <v>338</v>
      </c>
      <c r="C7" s="339" t="s">
        <v>647</v>
      </c>
      <c r="D7" s="340">
        <v>43100</v>
      </c>
      <c r="E7" s="329">
        <v>3</v>
      </c>
    </row>
    <row r="8" spans="1:5" ht="27.75" customHeight="1">
      <c r="A8" s="341" t="s">
        <v>339</v>
      </c>
      <c r="B8" s="342"/>
      <c r="C8" s="342"/>
      <c r="D8" s="343"/>
      <c r="E8" s="344">
        <v>4</v>
      </c>
    </row>
    <row r="9" spans="1:5" ht="13.5">
      <c r="A9" s="345" t="s">
        <v>196</v>
      </c>
      <c r="B9" s="346" t="s">
        <v>340</v>
      </c>
      <c r="C9" s="347" t="s">
        <v>770</v>
      </c>
      <c r="D9" s="348">
        <v>0</v>
      </c>
      <c r="E9" s="344">
        <v>5</v>
      </c>
    </row>
    <row r="10" spans="1:5" ht="13.5">
      <c r="A10" s="345" t="s">
        <v>655</v>
      </c>
      <c r="B10" s="346" t="s">
        <v>341</v>
      </c>
      <c r="C10" s="347" t="s">
        <v>770</v>
      </c>
      <c r="D10" s="348">
        <v>0</v>
      </c>
      <c r="E10" s="344">
        <v>6</v>
      </c>
    </row>
    <row r="11" spans="1:5" ht="13.5">
      <c r="A11" s="345" t="s">
        <v>656</v>
      </c>
      <c r="B11" s="346" t="s">
        <v>342</v>
      </c>
      <c r="C11" s="347" t="s">
        <v>770</v>
      </c>
      <c r="D11" s="348">
        <v>177469.07</v>
      </c>
      <c r="E11" s="344">
        <v>7</v>
      </c>
    </row>
    <row r="12" spans="1:5" ht="25.5">
      <c r="A12" s="345" t="s">
        <v>658</v>
      </c>
      <c r="B12" s="349" t="s">
        <v>343</v>
      </c>
      <c r="C12" s="346" t="s">
        <v>770</v>
      </c>
      <c r="D12" s="348">
        <v>779327.28</v>
      </c>
      <c r="E12" s="344">
        <v>8</v>
      </c>
    </row>
    <row r="13" spans="1:5" ht="13.5">
      <c r="A13" s="345" t="s">
        <v>660</v>
      </c>
      <c r="B13" s="346" t="s">
        <v>344</v>
      </c>
      <c r="C13" s="347" t="s">
        <v>770</v>
      </c>
      <c r="D13" s="348">
        <v>544846.61</v>
      </c>
      <c r="E13" s="344">
        <v>9</v>
      </c>
    </row>
    <row r="14" spans="1:5" ht="13.5">
      <c r="A14" s="345" t="s">
        <v>662</v>
      </c>
      <c r="B14" s="346" t="s">
        <v>345</v>
      </c>
      <c r="C14" s="347" t="s">
        <v>770</v>
      </c>
      <c r="D14" s="348">
        <v>136512.72</v>
      </c>
      <c r="E14" s="344">
        <v>10</v>
      </c>
    </row>
    <row r="15" spans="1:5" ht="12.75">
      <c r="A15" s="345" t="s">
        <v>664</v>
      </c>
      <c r="B15" s="346" t="s">
        <v>346</v>
      </c>
      <c r="C15" s="346" t="s">
        <v>770</v>
      </c>
      <c r="D15" s="348">
        <v>97967.95</v>
      </c>
      <c r="E15" s="344">
        <v>11</v>
      </c>
    </row>
    <row r="16" spans="1:5" ht="12.75">
      <c r="A16" s="345" t="s">
        <v>146</v>
      </c>
      <c r="B16" s="346" t="s">
        <v>147</v>
      </c>
      <c r="C16" s="346" t="s">
        <v>770</v>
      </c>
      <c r="D16" s="348">
        <v>3175.29</v>
      </c>
      <c r="E16" s="344" t="s">
        <v>148</v>
      </c>
    </row>
    <row r="17" spans="1:5" ht="12.75">
      <c r="A17" s="345" t="s">
        <v>149</v>
      </c>
      <c r="B17" s="346" t="s">
        <v>150</v>
      </c>
      <c r="C17" s="346" t="s">
        <v>770</v>
      </c>
      <c r="D17" s="348">
        <v>31006.6</v>
      </c>
      <c r="E17" s="344" t="s">
        <v>151</v>
      </c>
    </row>
    <row r="18" spans="1:5" ht="12.75">
      <c r="A18" s="345" t="s">
        <v>733</v>
      </c>
      <c r="B18" s="346" t="s">
        <v>347</v>
      </c>
      <c r="C18" s="346" t="s">
        <v>770</v>
      </c>
      <c r="D18" s="348">
        <v>744605.21</v>
      </c>
      <c r="E18" s="344">
        <v>12</v>
      </c>
    </row>
    <row r="19" spans="1:5" ht="12.75">
      <c r="A19" s="345" t="s">
        <v>668</v>
      </c>
      <c r="B19" s="346" t="s">
        <v>348</v>
      </c>
      <c r="C19" s="346" t="s">
        <v>770</v>
      </c>
      <c r="D19" s="348">
        <v>744605.21</v>
      </c>
      <c r="E19" s="344">
        <v>13</v>
      </c>
    </row>
    <row r="20" spans="1:5" ht="12.75">
      <c r="A20" s="345" t="s">
        <v>670</v>
      </c>
      <c r="B20" s="346" t="s">
        <v>349</v>
      </c>
      <c r="C20" s="346" t="s">
        <v>770</v>
      </c>
      <c r="D20" s="348">
        <v>0</v>
      </c>
      <c r="E20" s="344">
        <v>14</v>
      </c>
    </row>
    <row r="21" spans="1:5" ht="12.75">
      <c r="A21" s="345" t="s">
        <v>672</v>
      </c>
      <c r="B21" s="346" t="s">
        <v>350</v>
      </c>
      <c r="C21" s="346" t="s">
        <v>770</v>
      </c>
      <c r="D21" s="348">
        <v>0</v>
      </c>
      <c r="E21" s="344">
        <v>15</v>
      </c>
    </row>
    <row r="22" spans="1:5" ht="13.5">
      <c r="A22" s="345" t="s">
        <v>674</v>
      </c>
      <c r="B22" s="346" t="s">
        <v>351</v>
      </c>
      <c r="C22" s="347" t="s">
        <v>770</v>
      </c>
      <c r="D22" s="348">
        <v>0</v>
      </c>
      <c r="E22" s="344">
        <v>16</v>
      </c>
    </row>
    <row r="23" spans="1:5" ht="13.5">
      <c r="A23" s="345" t="s">
        <v>676</v>
      </c>
      <c r="B23" s="346" t="s">
        <v>352</v>
      </c>
      <c r="C23" s="347" t="s">
        <v>770</v>
      </c>
      <c r="D23" s="348">
        <v>0</v>
      </c>
      <c r="E23" s="344">
        <v>17</v>
      </c>
    </row>
    <row r="24" spans="1:5" ht="25.5">
      <c r="A24" s="345" t="s">
        <v>152</v>
      </c>
      <c r="B24" s="349" t="s">
        <v>153</v>
      </c>
      <c r="C24" s="346" t="s">
        <v>770</v>
      </c>
      <c r="D24" s="348">
        <v>2716.02</v>
      </c>
      <c r="E24" s="344" t="s">
        <v>154</v>
      </c>
    </row>
    <row r="25" spans="1:5" ht="25.5">
      <c r="A25" s="345" t="s">
        <v>155</v>
      </c>
      <c r="B25" s="349" t="s">
        <v>156</v>
      </c>
      <c r="C25" s="346" t="s">
        <v>770</v>
      </c>
      <c r="D25" s="348">
        <v>26009.63</v>
      </c>
      <c r="E25" s="344" t="s">
        <v>157</v>
      </c>
    </row>
    <row r="26" spans="1:5" ht="13.5">
      <c r="A26" s="345" t="s">
        <v>678</v>
      </c>
      <c r="B26" s="346" t="s">
        <v>353</v>
      </c>
      <c r="C26" s="347" t="s">
        <v>770</v>
      </c>
      <c r="D26" s="348">
        <v>744605.21</v>
      </c>
      <c r="E26" s="344">
        <v>18</v>
      </c>
    </row>
    <row r="27" spans="1:5" ht="12.75">
      <c r="A27" s="345" t="s">
        <v>681</v>
      </c>
      <c r="B27" s="346" t="s">
        <v>354</v>
      </c>
      <c r="C27" s="346" t="s">
        <v>770</v>
      </c>
      <c r="D27" s="348">
        <v>265.12</v>
      </c>
      <c r="E27" s="344">
        <v>19</v>
      </c>
    </row>
    <row r="28" spans="1:5" ht="12.75">
      <c r="A28" s="345" t="s">
        <v>683</v>
      </c>
      <c r="B28" s="346" t="s">
        <v>355</v>
      </c>
      <c r="C28" s="346" t="s">
        <v>770</v>
      </c>
      <c r="D28" s="348">
        <v>0</v>
      </c>
      <c r="E28" s="344">
        <v>20</v>
      </c>
    </row>
    <row r="29" spans="1:5" ht="13.5" thickBot="1">
      <c r="A29" s="350" t="s">
        <v>685</v>
      </c>
      <c r="B29" s="351" t="s">
        <v>356</v>
      </c>
      <c r="C29" s="351" t="s">
        <v>770</v>
      </c>
      <c r="D29" s="352">
        <v>212456.26</v>
      </c>
      <c r="E29" s="344">
        <v>21</v>
      </c>
    </row>
    <row r="30" spans="1:5" ht="34.5" customHeight="1">
      <c r="A30" s="563" t="s">
        <v>357</v>
      </c>
      <c r="B30" s="564"/>
      <c r="C30" s="564"/>
      <c r="D30" s="565"/>
      <c r="E30" s="344">
        <v>22</v>
      </c>
    </row>
    <row r="31" spans="1:5" ht="28.5" customHeight="1">
      <c r="A31" s="353" t="s">
        <v>358</v>
      </c>
      <c r="B31" s="545" t="s">
        <v>359</v>
      </c>
      <c r="C31" s="546"/>
      <c r="D31" s="547"/>
      <c r="E31" s="329">
        <v>23</v>
      </c>
    </row>
    <row r="32" spans="1:5" ht="12.75" customHeight="1">
      <c r="A32" s="354" t="s">
        <v>360</v>
      </c>
      <c r="B32" s="355" t="s">
        <v>361</v>
      </c>
      <c r="C32" s="346" t="s">
        <v>770</v>
      </c>
      <c r="D32" s="348">
        <v>29711.59</v>
      </c>
      <c r="E32" s="329">
        <v>24</v>
      </c>
    </row>
    <row r="33" spans="1:5" ht="29.25" customHeight="1">
      <c r="A33" s="354" t="s">
        <v>362</v>
      </c>
      <c r="B33" s="545" t="s">
        <v>363</v>
      </c>
      <c r="C33" s="546"/>
      <c r="D33" s="547"/>
      <c r="E33" s="329">
        <v>25</v>
      </c>
    </row>
    <row r="34" spans="1:5" ht="12.75">
      <c r="A34" s="354" t="s">
        <v>364</v>
      </c>
      <c r="B34" s="355" t="s">
        <v>361</v>
      </c>
      <c r="C34" s="346" t="s">
        <v>770</v>
      </c>
      <c r="D34" s="348">
        <v>173049.95</v>
      </c>
      <c r="E34" s="329">
        <v>26</v>
      </c>
    </row>
    <row r="35" spans="1:5" ht="17.25" customHeight="1">
      <c r="A35" s="354" t="s">
        <v>365</v>
      </c>
      <c r="B35" s="545" t="s">
        <v>366</v>
      </c>
      <c r="C35" s="546"/>
      <c r="D35" s="547"/>
      <c r="E35" s="329">
        <v>27</v>
      </c>
    </row>
    <row r="36" spans="1:5" ht="12.75">
      <c r="A36" s="354" t="s">
        <v>367</v>
      </c>
      <c r="B36" s="355" t="s">
        <v>361</v>
      </c>
      <c r="C36" s="346" t="s">
        <v>770</v>
      </c>
      <c r="D36" s="348">
        <v>342084.8160000001</v>
      </c>
      <c r="E36" s="329">
        <v>28</v>
      </c>
    </row>
    <row r="37" spans="1:5" ht="16.5" customHeight="1">
      <c r="A37" s="354" t="s">
        <v>368</v>
      </c>
      <c r="B37" s="545" t="s">
        <v>369</v>
      </c>
      <c r="C37" s="546"/>
      <c r="D37" s="547"/>
      <c r="E37" s="329">
        <v>29</v>
      </c>
    </row>
    <row r="38" spans="1:5" ht="12.75">
      <c r="A38" s="354" t="s">
        <v>370</v>
      </c>
      <c r="B38" s="355" t="s">
        <v>361</v>
      </c>
      <c r="C38" s="346" t="s">
        <v>770</v>
      </c>
      <c r="D38" s="348">
        <v>97967.95</v>
      </c>
      <c r="E38" s="329">
        <v>30</v>
      </c>
    </row>
    <row r="39" spans="1:5" ht="16.5" customHeight="1">
      <c r="A39" s="354" t="s">
        <v>371</v>
      </c>
      <c r="B39" s="545" t="s">
        <v>372</v>
      </c>
      <c r="C39" s="546"/>
      <c r="D39" s="547"/>
      <c r="E39" s="329">
        <v>31</v>
      </c>
    </row>
    <row r="40" spans="1:5" ht="13.5" thickBot="1">
      <c r="A40" s="356" t="s">
        <v>373</v>
      </c>
      <c r="B40" s="357" t="s">
        <v>361</v>
      </c>
      <c r="C40" s="358" t="s">
        <v>770</v>
      </c>
      <c r="D40" s="359">
        <v>118692.75</v>
      </c>
      <c r="E40" s="329">
        <v>32</v>
      </c>
    </row>
    <row r="41" spans="1:5" ht="13.5" thickBot="1">
      <c r="A41" s="548" t="s">
        <v>374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375</v>
      </c>
      <c r="C42" s="362" t="s">
        <v>376</v>
      </c>
      <c r="D42" s="363"/>
      <c r="E42" s="329">
        <v>34</v>
      </c>
    </row>
    <row r="43" spans="1:5" ht="12.75">
      <c r="A43" s="364"/>
      <c r="B43" s="365" t="s">
        <v>377</v>
      </c>
      <c r="C43" s="366" t="s">
        <v>378</v>
      </c>
      <c r="D43" s="367" t="s">
        <v>286</v>
      </c>
      <c r="E43" s="329">
        <v>35</v>
      </c>
    </row>
    <row r="44" spans="1:5" ht="12.75">
      <c r="A44" s="364"/>
      <c r="B44" s="365" t="s">
        <v>379</v>
      </c>
      <c r="C44" s="366" t="s">
        <v>378</v>
      </c>
      <c r="D44" s="367" t="s">
        <v>380</v>
      </c>
      <c r="E44" s="329">
        <v>36</v>
      </c>
    </row>
    <row r="45" spans="1:5" ht="13.5" thickBot="1">
      <c r="A45" s="368"/>
      <c r="B45" s="369" t="s">
        <v>381</v>
      </c>
      <c r="C45" s="370" t="s">
        <v>770</v>
      </c>
      <c r="D45" s="371">
        <v>1.86</v>
      </c>
      <c r="E45" s="329">
        <v>37</v>
      </c>
    </row>
    <row r="46" spans="1:5" ht="12.75">
      <c r="A46" s="360">
        <v>2</v>
      </c>
      <c r="B46" s="361" t="s">
        <v>375</v>
      </c>
      <c r="C46" s="362" t="s">
        <v>382</v>
      </c>
      <c r="D46" s="363"/>
      <c r="E46" s="329">
        <v>38</v>
      </c>
    </row>
    <row r="47" spans="1:5" ht="12.75">
      <c r="A47" s="364"/>
      <c r="B47" s="365" t="s">
        <v>377</v>
      </c>
      <c r="C47" s="366" t="s">
        <v>378</v>
      </c>
      <c r="D47" s="367" t="s">
        <v>416</v>
      </c>
      <c r="E47" s="329">
        <v>39</v>
      </c>
    </row>
    <row r="48" spans="1:5" ht="12.75">
      <c r="A48" s="364"/>
      <c r="B48" s="365" t="s">
        <v>379</v>
      </c>
      <c r="C48" s="366" t="s">
        <v>378</v>
      </c>
      <c r="D48" s="367" t="s">
        <v>380</v>
      </c>
      <c r="E48" s="329">
        <v>40</v>
      </c>
    </row>
    <row r="49" spans="1:5" ht="13.5" thickBot="1">
      <c r="A49" s="368"/>
      <c r="B49" s="369" t="s">
        <v>381</v>
      </c>
      <c r="C49" s="370" t="s">
        <v>770</v>
      </c>
      <c r="D49" s="371">
        <v>1.3</v>
      </c>
      <c r="E49" s="329">
        <v>41</v>
      </c>
    </row>
    <row r="50" spans="1:5" ht="12.75">
      <c r="A50" s="360">
        <v>3</v>
      </c>
      <c r="B50" s="361" t="s">
        <v>375</v>
      </c>
      <c r="C50" s="362" t="s">
        <v>418</v>
      </c>
      <c r="D50" s="363"/>
      <c r="E50" s="329">
        <v>42</v>
      </c>
    </row>
    <row r="51" spans="1:5" ht="12.75">
      <c r="A51" s="364"/>
      <c r="B51" s="365" t="s">
        <v>377</v>
      </c>
      <c r="C51" s="366" t="s">
        <v>378</v>
      </c>
      <c r="D51" s="367" t="s">
        <v>417</v>
      </c>
      <c r="E51" s="329">
        <v>43</v>
      </c>
    </row>
    <row r="52" spans="1:5" ht="12.75">
      <c r="A52" s="364"/>
      <c r="B52" s="365" t="s">
        <v>379</v>
      </c>
      <c r="C52" s="366" t="s">
        <v>378</v>
      </c>
      <c r="D52" s="367" t="s">
        <v>380</v>
      </c>
      <c r="E52" s="329">
        <v>44</v>
      </c>
    </row>
    <row r="53" spans="1:5" ht="13.5" thickBot="1">
      <c r="A53" s="368"/>
      <c r="B53" s="369" t="s">
        <v>381</v>
      </c>
      <c r="C53" s="370" t="s">
        <v>770</v>
      </c>
      <c r="D53" s="371">
        <v>4.2</v>
      </c>
      <c r="E53" s="329">
        <v>45</v>
      </c>
    </row>
    <row r="54" spans="1:5" ht="12.75">
      <c r="A54" s="360">
        <v>4</v>
      </c>
      <c r="B54" s="361" t="s">
        <v>375</v>
      </c>
      <c r="C54" s="362" t="s">
        <v>419</v>
      </c>
      <c r="D54" s="363"/>
      <c r="E54" s="329">
        <v>46</v>
      </c>
    </row>
    <row r="55" spans="1:5" ht="12.75">
      <c r="A55" s="364"/>
      <c r="B55" s="365" t="s">
        <v>377</v>
      </c>
      <c r="C55" s="366" t="s">
        <v>378</v>
      </c>
      <c r="D55" s="367" t="s">
        <v>290</v>
      </c>
      <c r="E55" s="329">
        <v>47</v>
      </c>
    </row>
    <row r="56" spans="1:5" ht="12.75">
      <c r="A56" s="364"/>
      <c r="B56" s="365" t="s">
        <v>379</v>
      </c>
      <c r="C56" s="366" t="s">
        <v>378</v>
      </c>
      <c r="D56" s="367" t="s">
        <v>380</v>
      </c>
      <c r="E56" s="329">
        <v>48</v>
      </c>
    </row>
    <row r="57" spans="1:5" ht="13.5" thickBot="1">
      <c r="A57" s="368"/>
      <c r="B57" s="369" t="s">
        <v>381</v>
      </c>
      <c r="C57" s="370" t="s">
        <v>770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375</v>
      </c>
      <c r="C58" s="537" t="s">
        <v>420</v>
      </c>
      <c r="D58" s="538"/>
      <c r="E58" s="329">
        <v>50</v>
      </c>
    </row>
    <row r="59" spans="1:5" ht="12.75">
      <c r="A59" s="364"/>
      <c r="B59" s="365" t="s">
        <v>377</v>
      </c>
      <c r="C59" s="366" t="s">
        <v>378</v>
      </c>
      <c r="D59" s="367" t="s">
        <v>421</v>
      </c>
      <c r="E59" s="329">
        <v>51</v>
      </c>
    </row>
    <row r="60" spans="1:5" ht="12.75">
      <c r="A60" s="364"/>
      <c r="B60" s="365" t="s">
        <v>379</v>
      </c>
      <c r="C60" s="366" t="s">
        <v>378</v>
      </c>
      <c r="D60" s="367" t="s">
        <v>380</v>
      </c>
      <c r="E60" s="329">
        <v>52</v>
      </c>
    </row>
    <row r="61" spans="1:5" ht="13.5" thickBot="1">
      <c r="A61" s="368"/>
      <c r="B61" s="369" t="s">
        <v>381</v>
      </c>
      <c r="C61" s="370" t="s">
        <v>770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375</v>
      </c>
      <c r="C62" s="537" t="s">
        <v>363</v>
      </c>
      <c r="D62" s="538"/>
      <c r="E62" s="329">
        <v>54</v>
      </c>
    </row>
    <row r="63" spans="1:5" ht="12.75">
      <c r="A63" s="364"/>
      <c r="B63" s="365" t="s">
        <v>377</v>
      </c>
      <c r="C63" s="366" t="s">
        <v>378</v>
      </c>
      <c r="D63" s="367" t="s">
        <v>423</v>
      </c>
      <c r="E63" s="329">
        <v>55</v>
      </c>
    </row>
    <row r="64" spans="1:5" ht="12.75">
      <c r="A64" s="364"/>
      <c r="B64" s="365" t="s">
        <v>379</v>
      </c>
      <c r="C64" s="366" t="s">
        <v>378</v>
      </c>
      <c r="D64" s="367" t="s">
        <v>380</v>
      </c>
      <c r="E64" s="329">
        <v>56</v>
      </c>
    </row>
    <row r="65" spans="1:5" ht="13.5" thickBot="1">
      <c r="A65" s="368"/>
      <c r="B65" s="369" t="s">
        <v>381</v>
      </c>
      <c r="C65" s="370" t="s">
        <v>770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375</v>
      </c>
      <c r="C66" s="537" t="s">
        <v>369</v>
      </c>
      <c r="D66" s="538"/>
      <c r="E66" s="329">
        <v>58</v>
      </c>
    </row>
    <row r="67" spans="1:5" ht="12.75">
      <c r="A67" s="364"/>
      <c r="B67" s="365" t="s">
        <v>377</v>
      </c>
      <c r="C67" s="366" t="s">
        <v>378</v>
      </c>
      <c r="D67" s="367" t="s">
        <v>286</v>
      </c>
      <c r="E67" s="329">
        <v>59</v>
      </c>
    </row>
    <row r="68" spans="1:5" ht="12.75">
      <c r="A68" s="364"/>
      <c r="B68" s="365" t="s">
        <v>379</v>
      </c>
      <c r="C68" s="366" t="s">
        <v>378</v>
      </c>
      <c r="D68" s="367" t="s">
        <v>380</v>
      </c>
      <c r="E68" s="329">
        <v>60</v>
      </c>
    </row>
    <row r="69" spans="1:5" ht="13.5" thickBot="1">
      <c r="A69" s="368"/>
      <c r="B69" s="369" t="s">
        <v>381</v>
      </c>
      <c r="C69" s="370" t="s">
        <v>770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375</v>
      </c>
      <c r="C70" s="537" t="s">
        <v>424</v>
      </c>
      <c r="D70" s="538"/>
      <c r="E70" s="329">
        <v>62</v>
      </c>
    </row>
    <row r="71" spans="1:5" ht="12.75">
      <c r="A71" s="364"/>
      <c r="B71" s="365" t="s">
        <v>377</v>
      </c>
      <c r="C71" s="541" t="s">
        <v>239</v>
      </c>
      <c r="D71" s="542"/>
      <c r="E71" s="329">
        <v>63</v>
      </c>
    </row>
    <row r="72" spans="1:5" ht="12.75">
      <c r="A72" s="364"/>
      <c r="B72" s="365" t="s">
        <v>379</v>
      </c>
      <c r="C72" s="543" t="s">
        <v>158</v>
      </c>
      <c r="D72" s="544"/>
      <c r="E72" s="329">
        <v>64</v>
      </c>
    </row>
    <row r="73" spans="1:5" ht="13.5" thickBot="1">
      <c r="A73" s="368"/>
      <c r="B73" s="369" t="s">
        <v>381</v>
      </c>
      <c r="C73" s="370" t="s">
        <v>770</v>
      </c>
      <c r="D73" s="371">
        <v>118692.75</v>
      </c>
      <c r="E73" s="329">
        <v>65</v>
      </c>
    </row>
    <row r="74" spans="1:5" ht="29.25" customHeight="1">
      <c r="A74" s="360">
        <v>9</v>
      </c>
      <c r="B74" s="361" t="s">
        <v>375</v>
      </c>
      <c r="C74" s="537" t="s">
        <v>189</v>
      </c>
      <c r="D74" s="538"/>
      <c r="E74" s="329">
        <v>66</v>
      </c>
    </row>
    <row r="75" spans="1:5" ht="12.75">
      <c r="A75" s="364"/>
      <c r="B75" s="365" t="s">
        <v>377</v>
      </c>
      <c r="C75" s="366" t="s">
        <v>378</v>
      </c>
      <c r="D75" s="367" t="s">
        <v>290</v>
      </c>
      <c r="E75" s="329">
        <v>67</v>
      </c>
    </row>
    <row r="76" spans="1:5" ht="12.75">
      <c r="A76" s="364"/>
      <c r="B76" s="365" t="s">
        <v>379</v>
      </c>
      <c r="C76" s="366" t="s">
        <v>378</v>
      </c>
      <c r="D76" s="367" t="s">
        <v>380</v>
      </c>
      <c r="E76" s="329">
        <v>68</v>
      </c>
    </row>
    <row r="77" spans="1:5" ht="13.5" thickBot="1">
      <c r="A77" s="368"/>
      <c r="B77" s="369" t="s">
        <v>381</v>
      </c>
      <c r="C77" s="370" t="s">
        <v>770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375</v>
      </c>
      <c r="C78" s="537" t="s">
        <v>159</v>
      </c>
      <c r="D78" s="538"/>
      <c r="E78" s="329">
        <v>70</v>
      </c>
    </row>
    <row r="79" spans="1:5" ht="12.75">
      <c r="A79" s="364"/>
      <c r="B79" s="365" t="s">
        <v>377</v>
      </c>
      <c r="C79" s="539" t="s">
        <v>286</v>
      </c>
      <c r="D79" s="540"/>
      <c r="E79" s="329">
        <v>71</v>
      </c>
    </row>
    <row r="80" spans="1:5" ht="12.75">
      <c r="A80" s="364"/>
      <c r="B80" s="365" t="s">
        <v>379</v>
      </c>
      <c r="C80" s="543" t="s">
        <v>160</v>
      </c>
      <c r="D80" s="544"/>
      <c r="E80" s="329">
        <v>72</v>
      </c>
    </row>
    <row r="81" spans="1:5" ht="13.5" thickBot="1">
      <c r="A81" s="368"/>
      <c r="B81" s="369" t="s">
        <v>381</v>
      </c>
      <c r="C81" s="370" t="s">
        <v>770</v>
      </c>
      <c r="D81" s="371">
        <v>3175.29</v>
      </c>
      <c r="E81" s="329">
        <v>73</v>
      </c>
    </row>
    <row r="82" spans="1:5" ht="25.5" customHeight="1">
      <c r="A82" s="360">
        <v>11</v>
      </c>
      <c r="B82" s="361" t="s">
        <v>375</v>
      </c>
      <c r="C82" s="537" t="s">
        <v>161</v>
      </c>
      <c r="D82" s="538"/>
      <c r="E82" s="329" t="s">
        <v>162</v>
      </c>
    </row>
    <row r="83" spans="1:5" ht="12.75">
      <c r="A83" s="364"/>
      <c r="B83" s="365" t="s">
        <v>377</v>
      </c>
      <c r="C83" s="539" t="s">
        <v>286</v>
      </c>
      <c r="D83" s="540"/>
      <c r="E83" s="329" t="s">
        <v>163</v>
      </c>
    </row>
    <row r="84" spans="1:5" ht="12.75">
      <c r="A84" s="364"/>
      <c r="B84" s="365" t="s">
        <v>379</v>
      </c>
      <c r="C84" s="543" t="s">
        <v>160</v>
      </c>
      <c r="D84" s="544"/>
      <c r="E84" s="329" t="s">
        <v>164</v>
      </c>
    </row>
    <row r="85" spans="1:5" ht="13.5" thickBot="1">
      <c r="A85" s="368"/>
      <c r="B85" s="369" t="s">
        <v>381</v>
      </c>
      <c r="C85" s="370" t="s">
        <v>770</v>
      </c>
      <c r="D85" s="371">
        <v>28544.04</v>
      </c>
      <c r="E85" s="329" t="s">
        <v>165</v>
      </c>
    </row>
    <row r="86" spans="1:5" ht="41.25" customHeight="1">
      <c r="A86" s="360">
        <v>12</v>
      </c>
      <c r="B86" s="361" t="s">
        <v>375</v>
      </c>
      <c r="C86" s="537" t="s">
        <v>191</v>
      </c>
      <c r="D86" s="538"/>
      <c r="E86" s="329">
        <v>74</v>
      </c>
    </row>
    <row r="87" spans="1:5" ht="12.75">
      <c r="A87" s="364"/>
      <c r="B87" s="365" t="s">
        <v>377</v>
      </c>
      <c r="C87" s="366" t="s">
        <v>378</v>
      </c>
      <c r="D87" s="367" t="s">
        <v>286</v>
      </c>
      <c r="E87" s="329">
        <v>75</v>
      </c>
    </row>
    <row r="88" spans="1:5" ht="12.75">
      <c r="A88" s="364"/>
      <c r="B88" s="365" t="s">
        <v>379</v>
      </c>
      <c r="C88" s="366" t="s">
        <v>378</v>
      </c>
      <c r="D88" s="367" t="s">
        <v>380</v>
      </c>
      <c r="E88" s="329">
        <v>76</v>
      </c>
    </row>
    <row r="89" spans="1:5" ht="13.5" thickBot="1">
      <c r="A89" s="368"/>
      <c r="B89" s="369" t="s">
        <v>381</v>
      </c>
      <c r="C89" s="370" t="s">
        <v>770</v>
      </c>
      <c r="D89" s="371">
        <v>0.16</v>
      </c>
      <c r="E89" s="329">
        <v>77</v>
      </c>
    </row>
    <row r="90" spans="1:5" s="377" customFormat="1" ht="12.75">
      <c r="A90" s="372" t="s">
        <v>425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426</v>
      </c>
      <c r="C91" s="380" t="s">
        <v>606</v>
      </c>
      <c r="D91" s="381">
        <v>5</v>
      </c>
      <c r="E91" s="329">
        <v>79</v>
      </c>
    </row>
    <row r="92" spans="1:5" ht="12.75">
      <c r="A92" s="378">
        <v>28</v>
      </c>
      <c r="B92" s="379" t="s">
        <v>427</v>
      </c>
      <c r="C92" s="380" t="s">
        <v>606</v>
      </c>
      <c r="D92" s="381">
        <v>5</v>
      </c>
      <c r="E92" s="329">
        <v>80</v>
      </c>
    </row>
    <row r="93" spans="1:5" ht="12.75">
      <c r="A93" s="378">
        <v>29</v>
      </c>
      <c r="B93" s="379" t="s">
        <v>428</v>
      </c>
      <c r="C93" s="380" t="s">
        <v>606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429</v>
      </c>
      <c r="C94" s="383" t="s">
        <v>770</v>
      </c>
      <c r="D94" s="384">
        <v>0</v>
      </c>
      <c r="E94" s="329">
        <v>82</v>
      </c>
    </row>
    <row r="95" spans="1:5" s="377" customFormat="1" ht="17.25" customHeight="1">
      <c r="A95" s="556" t="s">
        <v>430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431</v>
      </c>
      <c r="C96" s="387" t="s">
        <v>770</v>
      </c>
      <c r="D96" s="388">
        <v>567588.54</v>
      </c>
      <c r="E96" s="329">
        <v>84</v>
      </c>
    </row>
    <row r="97" spans="1:5" ht="12.75">
      <c r="A97" s="385">
        <v>32</v>
      </c>
      <c r="B97" s="387" t="s">
        <v>432</v>
      </c>
      <c r="C97" s="387" t="s">
        <v>770</v>
      </c>
      <c r="D97" s="388">
        <v>5184.73</v>
      </c>
      <c r="E97" s="329">
        <v>85</v>
      </c>
    </row>
    <row r="98" spans="1:5" ht="12.75">
      <c r="A98" s="385">
        <v>33</v>
      </c>
      <c r="B98" s="387" t="s">
        <v>433</v>
      </c>
      <c r="C98" s="387" t="s">
        <v>770</v>
      </c>
      <c r="D98" s="388">
        <v>572773.27</v>
      </c>
      <c r="E98" s="329">
        <v>86</v>
      </c>
    </row>
    <row r="99" spans="1:5" ht="12.75" customHeight="1">
      <c r="A99" s="385">
        <v>34</v>
      </c>
      <c r="B99" s="386" t="s">
        <v>434</v>
      </c>
      <c r="C99" s="387" t="s">
        <v>770</v>
      </c>
      <c r="D99" s="388">
        <v>520962.41</v>
      </c>
      <c r="E99" s="329">
        <v>87</v>
      </c>
    </row>
    <row r="100" spans="1:5" ht="12.75" customHeight="1">
      <c r="A100" s="385">
        <v>35</v>
      </c>
      <c r="B100" s="387" t="s">
        <v>435</v>
      </c>
      <c r="C100" s="387" t="s">
        <v>770</v>
      </c>
      <c r="D100" s="388">
        <v>33039.57</v>
      </c>
      <c r="E100" s="329">
        <v>88</v>
      </c>
    </row>
    <row r="101" spans="1:5" ht="13.5" thickBot="1">
      <c r="A101" s="389">
        <v>36</v>
      </c>
      <c r="B101" s="390" t="s">
        <v>436</v>
      </c>
      <c r="C101" s="390" t="s">
        <v>770</v>
      </c>
      <c r="D101" s="391">
        <v>554001.98</v>
      </c>
      <c r="E101" s="329">
        <v>89</v>
      </c>
    </row>
    <row r="102" spans="1:5" s="377" customFormat="1" ht="29.25" customHeight="1">
      <c r="A102" s="392" t="s">
        <v>437</v>
      </c>
      <c r="B102" s="393"/>
      <c r="C102" s="394"/>
      <c r="D102" s="395"/>
      <c r="E102" s="376">
        <v>90</v>
      </c>
    </row>
    <row r="103" spans="1:5" s="377" customFormat="1" ht="18.75">
      <c r="A103" s="396" t="s">
        <v>438</v>
      </c>
      <c r="B103" s="397" t="s">
        <v>765</v>
      </c>
      <c r="C103" s="559" t="s">
        <v>439</v>
      </c>
      <c r="D103" s="560"/>
      <c r="E103" s="376">
        <v>91</v>
      </c>
    </row>
    <row r="104" spans="1:5" s="377" customFormat="1" ht="15" customHeight="1">
      <c r="A104" s="396" t="s">
        <v>440</v>
      </c>
      <c r="B104" s="397" t="s">
        <v>327</v>
      </c>
      <c r="C104" s="346" t="s">
        <v>647</v>
      </c>
      <c r="D104" s="398" t="s">
        <v>535</v>
      </c>
      <c r="E104" s="376">
        <v>92</v>
      </c>
    </row>
    <row r="105" spans="1:5" ht="15" customHeight="1">
      <c r="A105" s="396" t="s">
        <v>441</v>
      </c>
      <c r="B105" s="399" t="s">
        <v>442</v>
      </c>
      <c r="C105" s="346" t="s">
        <v>443</v>
      </c>
      <c r="D105" s="348">
        <v>697.1</v>
      </c>
      <c r="E105" s="329">
        <v>93</v>
      </c>
    </row>
    <row r="106" spans="1:5" ht="15" customHeight="1">
      <c r="A106" s="396" t="s">
        <v>444</v>
      </c>
      <c r="B106" s="399" t="s">
        <v>342</v>
      </c>
      <c r="C106" s="346" t="s">
        <v>770</v>
      </c>
      <c r="D106" s="348">
        <v>355099.42</v>
      </c>
      <c r="E106" s="329">
        <v>94</v>
      </c>
    </row>
    <row r="107" spans="1:5" ht="15" customHeight="1">
      <c r="A107" s="396" t="s">
        <v>445</v>
      </c>
      <c r="B107" s="399" t="s">
        <v>446</v>
      </c>
      <c r="C107" s="346" t="s">
        <v>770</v>
      </c>
      <c r="D107" s="348">
        <v>1218854.1</v>
      </c>
      <c r="E107" s="329">
        <v>95</v>
      </c>
    </row>
    <row r="108" spans="1:5" ht="15" customHeight="1">
      <c r="A108" s="396" t="s">
        <v>447</v>
      </c>
      <c r="B108" s="399" t="s">
        <v>448</v>
      </c>
      <c r="C108" s="346" t="s">
        <v>770</v>
      </c>
      <c r="D108" s="348">
        <v>1224862.46</v>
      </c>
      <c r="E108" s="329">
        <v>96</v>
      </c>
    </row>
    <row r="109" spans="1:5" ht="15" customHeight="1">
      <c r="A109" s="396" t="s">
        <v>449</v>
      </c>
      <c r="B109" s="399" t="s">
        <v>356</v>
      </c>
      <c r="C109" s="346" t="s">
        <v>770</v>
      </c>
      <c r="D109" s="348">
        <v>349091.06</v>
      </c>
      <c r="E109" s="329">
        <v>97</v>
      </c>
    </row>
    <row r="110" spans="1:5" ht="15" customHeight="1">
      <c r="A110" s="396" t="s">
        <v>450</v>
      </c>
      <c r="B110" s="399" t="s">
        <v>451</v>
      </c>
      <c r="C110" s="346" t="s">
        <v>770</v>
      </c>
      <c r="D110" s="348">
        <v>1218847.78</v>
      </c>
      <c r="E110" s="329">
        <v>98</v>
      </c>
    </row>
    <row r="111" spans="1:5" ht="15" customHeight="1">
      <c r="A111" s="396" t="s">
        <v>453</v>
      </c>
      <c r="B111" s="399" t="s">
        <v>454</v>
      </c>
      <c r="C111" s="346" t="s">
        <v>770</v>
      </c>
      <c r="D111" s="348">
        <v>1342850.32</v>
      </c>
      <c r="E111" s="329">
        <v>99</v>
      </c>
    </row>
    <row r="112" spans="1:5" ht="15" customHeight="1">
      <c r="A112" s="396" t="s">
        <v>455</v>
      </c>
      <c r="B112" s="400" t="s">
        <v>456</v>
      </c>
      <c r="C112" s="346" t="s">
        <v>770</v>
      </c>
      <c r="D112" s="348">
        <v>187554.4</v>
      </c>
      <c r="E112" s="329">
        <v>100</v>
      </c>
    </row>
    <row r="113" spans="1:5" ht="15" customHeight="1" thickBot="1">
      <c r="A113" s="356" t="s">
        <v>457</v>
      </c>
      <c r="B113" s="401" t="s">
        <v>458</v>
      </c>
      <c r="C113" s="358" t="s">
        <v>770</v>
      </c>
      <c r="D113" s="359">
        <v>4636.09</v>
      </c>
      <c r="E113" s="329">
        <v>101</v>
      </c>
    </row>
    <row r="114" spans="1:5" s="377" customFormat="1" ht="18.75">
      <c r="A114" s="402" t="s">
        <v>459</v>
      </c>
      <c r="B114" s="403" t="s">
        <v>765</v>
      </c>
      <c r="C114" s="561" t="s">
        <v>218</v>
      </c>
      <c r="D114" s="562"/>
      <c r="E114" s="376">
        <v>102</v>
      </c>
    </row>
    <row r="115" spans="1:5" s="377" customFormat="1" ht="15" customHeight="1">
      <c r="A115" s="345" t="s">
        <v>460</v>
      </c>
      <c r="B115" s="347" t="s">
        <v>327</v>
      </c>
      <c r="C115" s="346" t="s">
        <v>647</v>
      </c>
      <c r="D115" s="398" t="s">
        <v>461</v>
      </c>
      <c r="E115" s="376">
        <v>103</v>
      </c>
    </row>
    <row r="116" spans="1:5" ht="15" customHeight="1">
      <c r="A116" s="345" t="s">
        <v>462</v>
      </c>
      <c r="B116" s="346" t="s">
        <v>442</v>
      </c>
      <c r="C116" s="346" t="s">
        <v>443</v>
      </c>
      <c r="D116" s="348">
        <v>8153</v>
      </c>
      <c r="E116" s="329">
        <v>104</v>
      </c>
    </row>
    <row r="117" spans="1:5" ht="15" customHeight="1">
      <c r="A117" s="345" t="s">
        <v>463</v>
      </c>
      <c r="B117" s="346" t="s">
        <v>342</v>
      </c>
      <c r="C117" s="346" t="s">
        <v>770</v>
      </c>
      <c r="D117" s="348">
        <v>95764.05</v>
      </c>
      <c r="E117" s="329">
        <v>105</v>
      </c>
    </row>
    <row r="118" spans="1:5" ht="15" customHeight="1">
      <c r="A118" s="345" t="s">
        <v>464</v>
      </c>
      <c r="B118" s="346" t="s">
        <v>446</v>
      </c>
      <c r="C118" s="346" t="s">
        <v>770</v>
      </c>
      <c r="D118" s="348">
        <v>316232.66</v>
      </c>
      <c r="E118" s="329">
        <v>106</v>
      </c>
    </row>
    <row r="119" spans="1:5" ht="15" customHeight="1">
      <c r="A119" s="345" t="s">
        <v>465</v>
      </c>
      <c r="B119" s="346" t="s">
        <v>448</v>
      </c>
      <c r="C119" s="346" t="s">
        <v>770</v>
      </c>
      <c r="D119" s="348">
        <v>336228.91</v>
      </c>
      <c r="E119" s="329">
        <v>107</v>
      </c>
    </row>
    <row r="120" spans="1:5" ht="15" customHeight="1">
      <c r="A120" s="345" t="s">
        <v>466</v>
      </c>
      <c r="B120" s="346" t="s">
        <v>356</v>
      </c>
      <c r="C120" s="346" t="s">
        <v>770</v>
      </c>
      <c r="D120" s="348">
        <v>75767.8</v>
      </c>
      <c r="E120" s="329">
        <v>108</v>
      </c>
    </row>
    <row r="121" spans="1:5" ht="15" customHeight="1">
      <c r="A121" s="345" t="s">
        <v>467</v>
      </c>
      <c r="B121" s="346" t="s">
        <v>451</v>
      </c>
      <c r="C121" s="346" t="s">
        <v>770</v>
      </c>
      <c r="D121" s="348">
        <v>265129.56</v>
      </c>
      <c r="E121" s="329">
        <v>109</v>
      </c>
    </row>
    <row r="122" spans="1:5" ht="15" customHeight="1">
      <c r="A122" s="345" t="s">
        <v>468</v>
      </c>
      <c r="B122" s="346" t="s">
        <v>454</v>
      </c>
      <c r="C122" s="346" t="s">
        <v>770</v>
      </c>
      <c r="D122" s="348">
        <v>282444.18</v>
      </c>
      <c r="E122" s="329">
        <v>110</v>
      </c>
    </row>
    <row r="123" spans="1:5" ht="15" customHeight="1">
      <c r="A123" s="345" t="s">
        <v>469</v>
      </c>
      <c r="B123" s="349" t="s">
        <v>456</v>
      </c>
      <c r="C123" s="346" t="s">
        <v>770</v>
      </c>
      <c r="D123" s="348">
        <v>20532.39</v>
      </c>
      <c r="E123" s="329">
        <v>111</v>
      </c>
    </row>
    <row r="124" spans="1:5" ht="26.25" thickBot="1">
      <c r="A124" s="404" t="s">
        <v>470</v>
      </c>
      <c r="B124" s="405" t="s">
        <v>458</v>
      </c>
      <c r="C124" s="358" t="s">
        <v>770</v>
      </c>
      <c r="D124" s="359">
        <v>0</v>
      </c>
      <c r="E124" s="329">
        <v>112</v>
      </c>
    </row>
    <row r="125" spans="1:5" s="377" customFormat="1" ht="18.75">
      <c r="A125" s="402" t="s">
        <v>471</v>
      </c>
      <c r="B125" s="403" t="s">
        <v>765</v>
      </c>
      <c r="C125" s="561" t="s">
        <v>197</v>
      </c>
      <c r="D125" s="562"/>
      <c r="E125" s="376">
        <v>113</v>
      </c>
    </row>
    <row r="126" spans="1:5" s="377" customFormat="1" ht="13.5">
      <c r="A126" s="345" t="s">
        <v>472</v>
      </c>
      <c r="B126" s="347" t="s">
        <v>327</v>
      </c>
      <c r="C126" s="346" t="s">
        <v>647</v>
      </c>
      <c r="D126" s="398" t="s">
        <v>461</v>
      </c>
      <c r="E126" s="376">
        <v>114</v>
      </c>
    </row>
    <row r="127" spans="1:5" ht="12.75">
      <c r="A127" s="345" t="s">
        <v>473</v>
      </c>
      <c r="B127" s="346" t="s">
        <v>442</v>
      </c>
      <c r="C127" s="346" t="s">
        <v>443</v>
      </c>
      <c r="D127" s="348">
        <v>8153</v>
      </c>
      <c r="E127" s="329">
        <v>115</v>
      </c>
    </row>
    <row r="128" spans="1:5" ht="12.75">
      <c r="A128" s="345" t="s">
        <v>474</v>
      </c>
      <c r="B128" s="346" t="s">
        <v>342</v>
      </c>
      <c r="C128" s="346" t="s">
        <v>770</v>
      </c>
      <c r="D128" s="348">
        <v>71735.97</v>
      </c>
      <c r="E128" s="329">
        <v>116</v>
      </c>
    </row>
    <row r="129" spans="1:5" ht="12.75" customHeight="1">
      <c r="A129" s="345" t="s">
        <v>475</v>
      </c>
      <c r="B129" s="346" t="s">
        <v>446</v>
      </c>
      <c r="C129" s="346" t="s">
        <v>770</v>
      </c>
      <c r="D129" s="348">
        <v>201946.21</v>
      </c>
      <c r="E129" s="329">
        <v>117</v>
      </c>
    </row>
    <row r="130" spans="1:5" ht="12.75" customHeight="1">
      <c r="A130" s="345" t="s">
        <v>476</v>
      </c>
      <c r="B130" s="346" t="s">
        <v>448</v>
      </c>
      <c r="C130" s="346" t="s">
        <v>770</v>
      </c>
      <c r="D130" s="348">
        <v>205182.96</v>
      </c>
      <c r="E130" s="329">
        <v>118</v>
      </c>
    </row>
    <row r="131" spans="1:5" ht="12.75" customHeight="1">
      <c r="A131" s="345" t="s">
        <v>477</v>
      </c>
      <c r="B131" s="346" t="s">
        <v>356</v>
      </c>
      <c r="C131" s="346" t="s">
        <v>770</v>
      </c>
      <c r="D131" s="348">
        <v>68499.22</v>
      </c>
      <c r="E131" s="329">
        <v>119</v>
      </c>
    </row>
    <row r="132" spans="1:5" ht="12.75" customHeight="1">
      <c r="A132" s="345" t="s">
        <v>478</v>
      </c>
      <c r="B132" s="346" t="s">
        <v>451</v>
      </c>
      <c r="C132" s="346" t="s">
        <v>770</v>
      </c>
      <c r="D132" s="348">
        <v>199004.19</v>
      </c>
      <c r="E132" s="329">
        <v>120</v>
      </c>
    </row>
    <row r="133" spans="1:5" ht="12.75" customHeight="1">
      <c r="A133" s="345" t="s">
        <v>479</v>
      </c>
      <c r="B133" s="346" t="s">
        <v>454</v>
      </c>
      <c r="C133" s="346" t="s">
        <v>770</v>
      </c>
      <c r="D133" s="348">
        <v>208479.78</v>
      </c>
      <c r="E133" s="329">
        <v>121</v>
      </c>
    </row>
    <row r="134" spans="1:5" ht="25.5">
      <c r="A134" s="345" t="s">
        <v>480</v>
      </c>
      <c r="B134" s="349" t="s">
        <v>456</v>
      </c>
      <c r="C134" s="346" t="s">
        <v>770</v>
      </c>
      <c r="D134" s="348">
        <v>18562.68</v>
      </c>
      <c r="E134" s="329">
        <v>122</v>
      </c>
    </row>
    <row r="135" spans="1:5" ht="26.25" customHeight="1" thickBot="1">
      <c r="A135" s="404" t="s">
        <v>481</v>
      </c>
      <c r="B135" s="405" t="s">
        <v>458</v>
      </c>
      <c r="C135" s="358" t="s">
        <v>770</v>
      </c>
      <c r="D135" s="359">
        <v>0</v>
      </c>
      <c r="E135" s="329">
        <v>123</v>
      </c>
    </row>
    <row r="136" spans="1:5" s="377" customFormat="1" ht="18.75">
      <c r="A136" s="402" t="s">
        <v>482</v>
      </c>
      <c r="B136" s="403" t="s">
        <v>765</v>
      </c>
      <c r="C136" s="551" t="s">
        <v>483</v>
      </c>
      <c r="D136" s="552"/>
      <c r="E136" s="376">
        <v>124</v>
      </c>
    </row>
    <row r="137" spans="1:5" s="377" customFormat="1" ht="13.5" customHeight="1">
      <c r="A137" s="345" t="s">
        <v>484</v>
      </c>
      <c r="B137" s="347" t="s">
        <v>327</v>
      </c>
      <c r="C137" s="346" t="s">
        <v>647</v>
      </c>
      <c r="D137" s="398" t="s">
        <v>536</v>
      </c>
      <c r="E137" s="376">
        <v>125</v>
      </c>
    </row>
    <row r="138" spans="1:5" ht="12.75">
      <c r="A138" s="345" t="s">
        <v>485</v>
      </c>
      <c r="B138" s="346" t="s">
        <v>442</v>
      </c>
      <c r="C138" s="346" t="s">
        <v>443</v>
      </c>
      <c r="D138" s="348">
        <v>85039.03715323166</v>
      </c>
      <c r="E138" s="329">
        <v>126</v>
      </c>
    </row>
    <row r="139" spans="1:5" ht="12.75">
      <c r="A139" s="345" t="s">
        <v>486</v>
      </c>
      <c r="B139" s="346" t="s">
        <v>342</v>
      </c>
      <c r="C139" s="346" t="s">
        <v>770</v>
      </c>
      <c r="D139" s="348">
        <v>44989.1</v>
      </c>
      <c r="E139" s="329">
        <v>127</v>
      </c>
    </row>
    <row r="140" spans="1:5" ht="12.75" customHeight="1">
      <c r="A140" s="345" t="s">
        <v>487</v>
      </c>
      <c r="B140" s="346" t="s">
        <v>446</v>
      </c>
      <c r="C140" s="346" t="s">
        <v>770</v>
      </c>
      <c r="D140" s="348">
        <v>356109.63</v>
      </c>
      <c r="E140" s="329">
        <v>128</v>
      </c>
    </row>
    <row r="141" spans="1:5" ht="12.75" customHeight="1">
      <c r="A141" s="345" t="s">
        <v>488</v>
      </c>
      <c r="B141" s="346" t="s">
        <v>448</v>
      </c>
      <c r="C141" s="346" t="s">
        <v>770</v>
      </c>
      <c r="D141" s="348">
        <v>373494.4</v>
      </c>
      <c r="E141" s="329">
        <v>129</v>
      </c>
    </row>
    <row r="142" spans="1:5" ht="12.75" customHeight="1">
      <c r="A142" s="345" t="s">
        <v>489</v>
      </c>
      <c r="B142" s="346" t="s">
        <v>356</v>
      </c>
      <c r="C142" s="346" t="s">
        <v>770</v>
      </c>
      <c r="D142" s="348">
        <v>27604.33</v>
      </c>
      <c r="E142" s="329">
        <v>130</v>
      </c>
    </row>
    <row r="143" spans="1:5" ht="12.75" customHeight="1">
      <c r="A143" s="345" t="s">
        <v>490</v>
      </c>
      <c r="B143" s="346" t="s">
        <v>451</v>
      </c>
      <c r="C143" s="346" t="s">
        <v>770</v>
      </c>
      <c r="D143" s="348">
        <v>352028.78</v>
      </c>
      <c r="E143" s="329">
        <v>131</v>
      </c>
    </row>
    <row r="144" spans="1:5" ht="12.75" customHeight="1">
      <c r="A144" s="345" t="s">
        <v>491</v>
      </c>
      <c r="B144" s="346" t="s">
        <v>454</v>
      </c>
      <c r="C144" s="346" t="s">
        <v>770</v>
      </c>
      <c r="D144" s="348">
        <v>295177.3</v>
      </c>
      <c r="E144" s="329">
        <v>132</v>
      </c>
    </row>
    <row r="145" spans="1:5" ht="25.5">
      <c r="A145" s="345" t="s">
        <v>492</v>
      </c>
      <c r="B145" s="349" t="s">
        <v>456</v>
      </c>
      <c r="C145" s="346" t="s">
        <v>770</v>
      </c>
      <c r="D145" s="348">
        <v>115222.76</v>
      </c>
      <c r="E145" s="329">
        <v>133</v>
      </c>
    </row>
    <row r="146" spans="1:5" ht="26.25" customHeight="1" thickBot="1">
      <c r="A146" s="404" t="s">
        <v>493</v>
      </c>
      <c r="B146" s="405" t="s">
        <v>458</v>
      </c>
      <c r="C146" s="358" t="s">
        <v>770</v>
      </c>
      <c r="D146" s="359">
        <v>10276.17</v>
      </c>
      <c r="E146" s="329">
        <v>134</v>
      </c>
    </row>
    <row r="147" spans="1:5" ht="12.75" customHeight="1">
      <c r="A147" s="406">
        <v>48</v>
      </c>
      <c r="B147" s="407" t="s">
        <v>426</v>
      </c>
      <c r="C147" s="407" t="s">
        <v>606</v>
      </c>
      <c r="D147" s="408">
        <v>2</v>
      </c>
      <c r="E147" s="329">
        <v>135</v>
      </c>
    </row>
    <row r="148" spans="1:5" ht="12.75" customHeight="1">
      <c r="A148" s="409">
        <v>49</v>
      </c>
      <c r="B148" s="380" t="s">
        <v>427</v>
      </c>
      <c r="C148" s="380" t="s">
        <v>606</v>
      </c>
      <c r="D148" s="381">
        <v>2</v>
      </c>
      <c r="E148" s="329">
        <v>136</v>
      </c>
    </row>
    <row r="149" spans="1:5" ht="12.75" customHeight="1">
      <c r="A149" s="409">
        <v>50</v>
      </c>
      <c r="B149" s="380" t="s">
        <v>428</v>
      </c>
      <c r="C149" s="380" t="s">
        <v>606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429</v>
      </c>
      <c r="C150" s="383" t="s">
        <v>770</v>
      </c>
      <c r="D150" s="384">
        <v>36592.43</v>
      </c>
      <c r="E150" s="329">
        <v>138</v>
      </c>
    </row>
    <row r="151" spans="1:5" s="377" customFormat="1" ht="12.75" customHeight="1">
      <c r="A151" s="411" t="s">
        <v>494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495</v>
      </c>
      <c r="C152" s="416" t="s">
        <v>606</v>
      </c>
      <c r="D152" s="417">
        <v>25</v>
      </c>
      <c r="E152" s="329">
        <v>140</v>
      </c>
    </row>
    <row r="153" spans="1:5" ht="15">
      <c r="A153" s="414">
        <v>53</v>
      </c>
      <c r="B153" s="415" t="s">
        <v>532</v>
      </c>
      <c r="C153" s="416" t="s">
        <v>606</v>
      </c>
      <c r="D153" s="417">
        <v>1</v>
      </c>
      <c r="E153" s="329">
        <v>141</v>
      </c>
    </row>
    <row r="154" spans="1:5" ht="27" customHeight="1" thickBot="1">
      <c r="A154" s="418">
        <v>54</v>
      </c>
      <c r="B154" s="419" t="s">
        <v>533</v>
      </c>
      <c r="C154" s="420" t="s">
        <v>770</v>
      </c>
      <c r="D154" s="421">
        <v>117148.1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4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58</v>
      </c>
      <c r="C1" s="215"/>
      <c r="D1" s="215"/>
      <c r="E1" s="3"/>
    </row>
    <row r="2" spans="1:7" s="218" customFormat="1" ht="51">
      <c r="A2" s="216" t="s">
        <v>226</v>
      </c>
      <c r="B2" s="216" t="s">
        <v>125</v>
      </c>
      <c r="C2" s="216" t="s">
        <v>227</v>
      </c>
      <c r="D2" s="217" t="s">
        <v>228</v>
      </c>
      <c r="E2" s="217" t="s">
        <v>229</v>
      </c>
      <c r="F2" s="217" t="s">
        <v>230</v>
      </c>
      <c r="G2" s="217" t="s">
        <v>59</v>
      </c>
    </row>
    <row r="3" spans="1:7" ht="54.75" customHeight="1">
      <c r="A3" s="442" t="s">
        <v>126</v>
      </c>
      <c r="B3" s="443"/>
      <c r="C3" s="444"/>
      <c r="D3" s="432">
        <v>0.74</v>
      </c>
      <c r="E3" s="436" t="s">
        <v>193</v>
      </c>
      <c r="F3" s="426" t="s">
        <v>325</v>
      </c>
      <c r="G3" s="426" t="s">
        <v>127</v>
      </c>
    </row>
    <row r="4" spans="1:7" ht="102">
      <c r="A4" s="220" t="s">
        <v>231</v>
      </c>
      <c r="B4" s="221" t="s">
        <v>128</v>
      </c>
      <c r="C4" s="221" t="s">
        <v>232</v>
      </c>
      <c r="D4" s="433"/>
      <c r="E4" s="437"/>
      <c r="F4" s="427"/>
      <c r="G4" s="427"/>
    </row>
    <row r="5" spans="1:7" ht="89.25">
      <c r="A5" s="220" t="s">
        <v>233</v>
      </c>
      <c r="B5" s="221" t="s">
        <v>129</v>
      </c>
      <c r="C5" s="221" t="s">
        <v>232</v>
      </c>
      <c r="D5" s="433"/>
      <c r="E5" s="437"/>
      <c r="F5" s="427"/>
      <c r="G5" s="427"/>
    </row>
    <row r="6" spans="1:7" ht="114.75">
      <c r="A6" s="220" t="s">
        <v>235</v>
      </c>
      <c r="B6" s="222" t="s">
        <v>130</v>
      </c>
      <c r="C6" s="221" t="s">
        <v>232</v>
      </c>
      <c r="D6" s="433"/>
      <c r="E6" s="437"/>
      <c r="F6" s="427"/>
      <c r="G6" s="427"/>
    </row>
    <row r="7" spans="1:7" ht="165.75">
      <c r="A7" s="220" t="s">
        <v>236</v>
      </c>
      <c r="B7" s="221" t="s">
        <v>131</v>
      </c>
      <c r="C7" s="221" t="s">
        <v>232</v>
      </c>
      <c r="D7" s="433"/>
      <c r="E7" s="437"/>
      <c r="F7" s="427"/>
      <c r="G7" s="427"/>
    </row>
    <row r="8" spans="1:7" ht="114.75">
      <c r="A8" s="220" t="s">
        <v>237</v>
      </c>
      <c r="B8" s="221" t="s">
        <v>132</v>
      </c>
      <c r="C8" s="221" t="s">
        <v>232</v>
      </c>
      <c r="D8" s="433"/>
      <c r="E8" s="437"/>
      <c r="F8" s="427"/>
      <c r="G8" s="427"/>
    </row>
    <row r="9" spans="1:7" ht="127.5">
      <c r="A9" s="429" t="s">
        <v>238</v>
      </c>
      <c r="B9" s="221" t="s">
        <v>133</v>
      </c>
      <c r="C9" s="221" t="s">
        <v>232</v>
      </c>
      <c r="D9" s="433"/>
      <c r="E9" s="437"/>
      <c r="F9" s="427"/>
      <c r="G9" s="427"/>
    </row>
    <row r="10" spans="1:7" ht="114.75">
      <c r="A10" s="429"/>
      <c r="B10" s="221" t="s">
        <v>134</v>
      </c>
      <c r="C10" s="221" t="s">
        <v>239</v>
      </c>
      <c r="D10" s="433"/>
      <c r="E10" s="437"/>
      <c r="F10" s="427"/>
      <c r="G10" s="427"/>
    </row>
    <row r="11" spans="1:7" ht="102">
      <c r="A11" s="220" t="s">
        <v>240</v>
      </c>
      <c r="B11" s="221" t="s">
        <v>135</v>
      </c>
      <c r="C11" s="221" t="s">
        <v>232</v>
      </c>
      <c r="D11" s="433"/>
      <c r="E11" s="437"/>
      <c r="F11" s="427"/>
      <c r="G11" s="427"/>
    </row>
    <row r="12" spans="1:7" ht="127.5">
      <c r="A12" s="220" t="s">
        <v>241</v>
      </c>
      <c r="B12" s="221" t="s">
        <v>136</v>
      </c>
      <c r="C12" s="221" t="s">
        <v>232</v>
      </c>
      <c r="D12" s="433"/>
      <c r="E12" s="437"/>
      <c r="F12" s="427"/>
      <c r="G12" s="427"/>
    </row>
    <row r="13" spans="1:7" ht="63.75">
      <c r="A13" s="220" t="s">
        <v>242</v>
      </c>
      <c r="B13" s="221" t="s">
        <v>137</v>
      </c>
      <c r="C13" s="221" t="s">
        <v>232</v>
      </c>
      <c r="D13" s="433"/>
      <c r="E13" s="437"/>
      <c r="F13" s="427"/>
      <c r="G13" s="427"/>
    </row>
    <row r="14" spans="1:7" ht="51">
      <c r="A14" s="220" t="s">
        <v>243</v>
      </c>
      <c r="B14" s="221" t="s">
        <v>138</v>
      </c>
      <c r="C14" s="221" t="s">
        <v>232</v>
      </c>
      <c r="D14" s="433"/>
      <c r="E14" s="437"/>
      <c r="F14" s="427"/>
      <c r="G14" s="427"/>
    </row>
    <row r="15" spans="1:7" ht="25.5">
      <c r="A15" s="220" t="s">
        <v>244</v>
      </c>
      <c r="B15" s="221" t="s">
        <v>139</v>
      </c>
      <c r="C15" s="221" t="s">
        <v>232</v>
      </c>
      <c r="D15" s="433"/>
      <c r="E15" s="437"/>
      <c r="F15" s="427"/>
      <c r="G15" s="427"/>
    </row>
    <row r="16" spans="1:7" ht="51">
      <c r="A16" s="220" t="s">
        <v>245</v>
      </c>
      <c r="B16" s="221" t="s">
        <v>140</v>
      </c>
      <c r="C16" s="221" t="s">
        <v>232</v>
      </c>
      <c r="D16" s="434"/>
      <c r="E16" s="438"/>
      <c r="F16" s="428"/>
      <c r="G16" s="428"/>
    </row>
    <row r="17" spans="1:7" ht="39" customHeight="1">
      <c r="A17" s="442" t="s">
        <v>246</v>
      </c>
      <c r="B17" s="443"/>
      <c r="C17" s="443"/>
      <c r="D17" s="432">
        <v>4.31</v>
      </c>
      <c r="E17" s="436" t="s">
        <v>193</v>
      </c>
      <c r="F17" s="426" t="s">
        <v>325</v>
      </c>
      <c r="G17" s="426" t="s">
        <v>127</v>
      </c>
    </row>
    <row r="18" spans="1:7" ht="153">
      <c r="A18" s="220" t="s">
        <v>247</v>
      </c>
      <c r="B18" s="221" t="s">
        <v>141</v>
      </c>
      <c r="C18" s="221" t="s">
        <v>232</v>
      </c>
      <c r="D18" s="433"/>
      <c r="E18" s="437"/>
      <c r="F18" s="427"/>
      <c r="G18" s="427"/>
    </row>
    <row r="19" spans="1:7" ht="38.25">
      <c r="A19" s="429" t="s">
        <v>248</v>
      </c>
      <c r="B19" s="221" t="s">
        <v>142</v>
      </c>
      <c r="C19" s="221" t="s">
        <v>249</v>
      </c>
      <c r="D19" s="433"/>
      <c r="E19" s="437"/>
      <c r="F19" s="427"/>
      <c r="G19" s="427"/>
    </row>
    <row r="20" spans="1:7" ht="25.5">
      <c r="A20" s="429"/>
      <c r="B20" s="221" t="s">
        <v>250</v>
      </c>
      <c r="C20" s="223" t="s">
        <v>251</v>
      </c>
      <c r="D20" s="433"/>
      <c r="E20" s="437"/>
      <c r="F20" s="427"/>
      <c r="G20" s="427"/>
    </row>
    <row r="21" spans="1:7" ht="15.75">
      <c r="A21" s="429"/>
      <c r="B21" s="221" t="s">
        <v>143</v>
      </c>
      <c r="C21" s="221" t="s">
        <v>252</v>
      </c>
      <c r="D21" s="433"/>
      <c r="E21" s="437"/>
      <c r="F21" s="427"/>
      <c r="G21" s="427"/>
    </row>
    <row r="22" spans="1:7" ht="15.75">
      <c r="A22" s="429"/>
      <c r="B22" s="221" t="s">
        <v>144</v>
      </c>
      <c r="C22" s="221" t="s">
        <v>252</v>
      </c>
      <c r="D22" s="433"/>
      <c r="E22" s="437"/>
      <c r="F22" s="427"/>
      <c r="G22" s="427"/>
    </row>
    <row r="23" spans="1:7" ht="38.25">
      <c r="A23" s="429"/>
      <c r="B23" s="221" t="s">
        <v>145</v>
      </c>
      <c r="C23" s="221" t="s">
        <v>252</v>
      </c>
      <c r="D23" s="433"/>
      <c r="E23" s="437"/>
      <c r="F23" s="427"/>
      <c r="G23" s="427"/>
    </row>
    <row r="24" spans="1:7" ht="63.75">
      <c r="A24" s="429" t="s">
        <v>253</v>
      </c>
      <c r="B24" s="221" t="s">
        <v>166</v>
      </c>
      <c r="C24" s="221" t="s">
        <v>251</v>
      </c>
      <c r="D24" s="433"/>
      <c r="E24" s="437"/>
      <c r="F24" s="427"/>
      <c r="G24" s="427"/>
    </row>
    <row r="25" spans="1:7" ht="25.5">
      <c r="A25" s="429"/>
      <c r="B25" s="221" t="s">
        <v>255</v>
      </c>
      <c r="C25" s="223" t="s">
        <v>256</v>
      </c>
      <c r="D25" s="433"/>
      <c r="E25" s="437"/>
      <c r="F25" s="427"/>
      <c r="G25" s="427"/>
    </row>
    <row r="26" spans="1:7" ht="25.5">
      <c r="A26" s="429"/>
      <c r="B26" s="221" t="s">
        <v>257</v>
      </c>
      <c r="C26" s="221" t="s">
        <v>256</v>
      </c>
      <c r="D26" s="433"/>
      <c r="E26" s="437"/>
      <c r="F26" s="427"/>
      <c r="G26" s="427"/>
    </row>
    <row r="27" spans="1:7" ht="25.5">
      <c r="A27" s="429"/>
      <c r="B27" s="221" t="s">
        <v>258</v>
      </c>
      <c r="C27" s="221" t="s">
        <v>251</v>
      </c>
      <c r="D27" s="433"/>
      <c r="E27" s="437"/>
      <c r="F27" s="427"/>
      <c r="G27" s="427"/>
    </row>
    <row r="28" spans="1:7" ht="25.5">
      <c r="A28" s="429"/>
      <c r="B28" s="221" t="s">
        <v>167</v>
      </c>
      <c r="C28" s="221" t="s">
        <v>239</v>
      </c>
      <c r="D28" s="433"/>
      <c r="E28" s="437"/>
      <c r="F28" s="427"/>
      <c r="G28" s="427"/>
    </row>
    <row r="29" spans="1:7" ht="25.5">
      <c r="A29" s="429"/>
      <c r="B29" s="221" t="s">
        <v>259</v>
      </c>
      <c r="C29" s="221" t="s">
        <v>252</v>
      </c>
      <c r="D29" s="433"/>
      <c r="E29" s="437"/>
      <c r="F29" s="427"/>
      <c r="G29" s="427"/>
    </row>
    <row r="30" spans="1:7" ht="15.75">
      <c r="A30" s="429"/>
      <c r="B30" s="221" t="s">
        <v>260</v>
      </c>
      <c r="C30" s="221" t="s">
        <v>252</v>
      </c>
      <c r="D30" s="433"/>
      <c r="E30" s="437"/>
      <c r="F30" s="427"/>
      <c r="G30" s="427"/>
    </row>
    <row r="31" spans="1:7" ht="15.75">
      <c r="A31" s="429"/>
      <c r="B31" s="221" t="s">
        <v>261</v>
      </c>
      <c r="C31" s="221" t="s">
        <v>252</v>
      </c>
      <c r="D31" s="433"/>
      <c r="E31" s="437"/>
      <c r="F31" s="427"/>
      <c r="G31" s="427"/>
    </row>
    <row r="32" spans="1:7" ht="38.25">
      <c r="A32" s="429" t="s">
        <v>262</v>
      </c>
      <c r="B32" s="221" t="s">
        <v>168</v>
      </c>
      <c r="C32" s="221" t="s">
        <v>263</v>
      </c>
      <c r="D32" s="433"/>
      <c r="E32" s="437"/>
      <c r="F32" s="427"/>
      <c r="G32" s="427"/>
    </row>
    <row r="33" spans="1:7" ht="15.75">
      <c r="A33" s="429"/>
      <c r="B33" s="221" t="s">
        <v>264</v>
      </c>
      <c r="C33" s="221" t="s">
        <v>232</v>
      </c>
      <c r="D33" s="433"/>
      <c r="E33" s="437"/>
      <c r="F33" s="427"/>
      <c r="G33" s="427"/>
    </row>
    <row r="34" spans="1:7" ht="38.25">
      <c r="A34" s="429"/>
      <c r="B34" s="221" t="s">
        <v>169</v>
      </c>
      <c r="C34" s="221" t="s">
        <v>232</v>
      </c>
      <c r="D34" s="433"/>
      <c r="E34" s="437"/>
      <c r="F34" s="427"/>
      <c r="G34" s="427"/>
    </row>
    <row r="35" spans="1:7" ht="15.75">
      <c r="A35" s="429"/>
      <c r="B35" s="221" t="s">
        <v>170</v>
      </c>
      <c r="C35" s="221" t="s">
        <v>232</v>
      </c>
      <c r="D35" s="433"/>
      <c r="E35" s="437"/>
      <c r="F35" s="427"/>
      <c r="G35" s="427"/>
    </row>
    <row r="36" spans="1:7" ht="25.5">
      <c r="A36" s="429" t="s">
        <v>265</v>
      </c>
      <c r="B36" s="221" t="s">
        <v>171</v>
      </c>
      <c r="C36" s="221" t="s">
        <v>263</v>
      </c>
      <c r="D36" s="433"/>
      <c r="E36" s="437"/>
      <c r="F36" s="427"/>
      <c r="G36" s="427"/>
    </row>
    <row r="37" spans="1:7" ht="15.75">
      <c r="A37" s="429"/>
      <c r="B37" s="221" t="s">
        <v>266</v>
      </c>
      <c r="C37" s="221" t="s">
        <v>263</v>
      </c>
      <c r="D37" s="433"/>
      <c r="E37" s="437"/>
      <c r="F37" s="427"/>
      <c r="G37" s="427"/>
    </row>
    <row r="38" spans="1:7" ht="76.5">
      <c r="A38" s="220" t="s">
        <v>172</v>
      </c>
      <c r="B38" s="221" t="s">
        <v>173</v>
      </c>
      <c r="C38" s="221" t="s">
        <v>290</v>
      </c>
      <c r="D38" s="434"/>
      <c r="E38" s="438"/>
      <c r="F38" s="428"/>
      <c r="G38" s="428"/>
    </row>
    <row r="39" spans="1:7" ht="15.75">
      <c r="A39" s="435" t="s">
        <v>267</v>
      </c>
      <c r="B39" s="435"/>
      <c r="C39" s="435"/>
      <c r="D39" s="432">
        <v>8.52</v>
      </c>
      <c r="E39" s="436" t="s">
        <v>193</v>
      </c>
      <c r="F39" s="426" t="s">
        <v>325</v>
      </c>
      <c r="G39" s="426" t="s">
        <v>127</v>
      </c>
    </row>
    <row r="40" spans="1:7" ht="25.5">
      <c r="A40" s="429" t="s">
        <v>268</v>
      </c>
      <c r="B40" s="221" t="s">
        <v>174</v>
      </c>
      <c r="C40" s="221" t="s">
        <v>175</v>
      </c>
      <c r="D40" s="433"/>
      <c r="E40" s="437"/>
      <c r="F40" s="427"/>
      <c r="G40" s="427"/>
    </row>
    <row r="41" spans="1:7" ht="15.75">
      <c r="A41" s="429"/>
      <c r="B41" s="221" t="s">
        <v>269</v>
      </c>
      <c r="C41" s="221" t="s">
        <v>249</v>
      </c>
      <c r="D41" s="433"/>
      <c r="E41" s="437"/>
      <c r="F41" s="427"/>
      <c r="G41" s="427"/>
    </row>
    <row r="42" spans="1:7" ht="25.5">
      <c r="A42" s="429"/>
      <c r="B42" s="221" t="s">
        <v>176</v>
      </c>
      <c r="C42" s="221" t="s">
        <v>252</v>
      </c>
      <c r="D42" s="433"/>
      <c r="E42" s="437"/>
      <c r="F42" s="427"/>
      <c r="G42" s="427"/>
    </row>
    <row r="43" spans="1:7" ht="15.75">
      <c r="A43" s="429"/>
      <c r="B43" s="221" t="s">
        <v>270</v>
      </c>
      <c r="C43" s="221" t="s">
        <v>252</v>
      </c>
      <c r="D43" s="433"/>
      <c r="E43" s="437"/>
      <c r="F43" s="427"/>
      <c r="G43" s="427"/>
    </row>
    <row r="44" spans="1:7" ht="15.75">
      <c r="A44" s="429"/>
      <c r="B44" s="221" t="s">
        <v>271</v>
      </c>
      <c r="C44" s="221" t="s">
        <v>272</v>
      </c>
      <c r="D44" s="433"/>
      <c r="E44" s="437"/>
      <c r="F44" s="427"/>
      <c r="G44" s="427"/>
    </row>
    <row r="45" spans="1:7" ht="15.75">
      <c r="A45" s="429"/>
      <c r="B45" s="221" t="s">
        <v>273</v>
      </c>
      <c r="C45" s="221" t="s">
        <v>177</v>
      </c>
      <c r="D45" s="433"/>
      <c r="E45" s="437"/>
      <c r="F45" s="427"/>
      <c r="G45" s="427"/>
    </row>
    <row r="46" spans="1:7" ht="38.25">
      <c r="A46" s="429" t="s">
        <v>274</v>
      </c>
      <c r="B46" s="221" t="s">
        <v>178</v>
      </c>
      <c r="C46" s="222" t="s">
        <v>239</v>
      </c>
      <c r="D46" s="433"/>
      <c r="E46" s="437"/>
      <c r="F46" s="427"/>
      <c r="G46" s="427"/>
    </row>
    <row r="47" spans="1:7" ht="25.5">
      <c r="A47" s="429"/>
      <c r="B47" s="221" t="s">
        <v>275</v>
      </c>
      <c r="C47" s="221" t="s">
        <v>239</v>
      </c>
      <c r="D47" s="433"/>
      <c r="E47" s="437"/>
      <c r="F47" s="427"/>
      <c r="G47" s="427"/>
    </row>
    <row r="48" spans="1:7" ht="15.75">
      <c r="A48" s="429"/>
      <c r="B48" s="221" t="s">
        <v>276</v>
      </c>
      <c r="C48" s="221" t="s">
        <v>277</v>
      </c>
      <c r="D48" s="433"/>
      <c r="E48" s="437"/>
      <c r="F48" s="427"/>
      <c r="G48" s="427"/>
    </row>
    <row r="49" spans="1:7" ht="15.75">
      <c r="A49" s="429"/>
      <c r="B49" s="221" t="s">
        <v>278</v>
      </c>
      <c r="C49" s="221" t="s">
        <v>277</v>
      </c>
      <c r="D49" s="433"/>
      <c r="E49" s="437"/>
      <c r="F49" s="427"/>
      <c r="G49" s="427"/>
    </row>
    <row r="50" spans="1:7" ht="25.5">
      <c r="A50" s="441" t="s">
        <v>279</v>
      </c>
      <c r="B50" s="221" t="s">
        <v>179</v>
      </c>
      <c r="C50" s="221" t="s">
        <v>280</v>
      </c>
      <c r="D50" s="433"/>
      <c r="E50" s="437"/>
      <c r="F50" s="427"/>
      <c r="G50" s="427"/>
    </row>
    <row r="51" spans="1:7" ht="15.75">
      <c r="A51" s="441"/>
      <c r="B51" s="221" t="s">
        <v>281</v>
      </c>
      <c r="C51" s="221" t="s">
        <v>277</v>
      </c>
      <c r="D51" s="433"/>
      <c r="E51" s="437"/>
      <c r="F51" s="427"/>
      <c r="G51" s="427"/>
    </row>
    <row r="52" spans="1:7" ht="15.75">
      <c r="A52" s="441"/>
      <c r="B52" s="221" t="s">
        <v>282</v>
      </c>
      <c r="C52" s="221" t="s">
        <v>283</v>
      </c>
      <c r="D52" s="433"/>
      <c r="E52" s="437"/>
      <c r="F52" s="427"/>
      <c r="G52" s="427"/>
    </row>
    <row r="53" spans="1:7" ht="15.75">
      <c r="A53" s="441"/>
      <c r="B53" s="221" t="s">
        <v>278</v>
      </c>
      <c r="C53" s="221" t="s">
        <v>284</v>
      </c>
      <c r="D53" s="433"/>
      <c r="E53" s="437"/>
      <c r="F53" s="427"/>
      <c r="G53" s="427"/>
    </row>
    <row r="54" spans="1:7" ht="25.5">
      <c r="A54" s="441" t="s">
        <v>285</v>
      </c>
      <c r="B54" s="221" t="s">
        <v>180</v>
      </c>
      <c r="C54" s="221" t="s">
        <v>286</v>
      </c>
      <c r="D54" s="433"/>
      <c r="E54" s="437"/>
      <c r="F54" s="427"/>
      <c r="G54" s="427"/>
    </row>
    <row r="55" spans="1:7" ht="15.75">
      <c r="A55" s="441"/>
      <c r="B55" s="221" t="s">
        <v>287</v>
      </c>
      <c r="C55" s="221" t="s">
        <v>251</v>
      </c>
      <c r="D55" s="433"/>
      <c r="E55" s="437"/>
      <c r="F55" s="427"/>
      <c r="G55" s="427"/>
    </row>
    <row r="56" spans="1:7" ht="15.75">
      <c r="A56" s="441"/>
      <c r="B56" s="221" t="s">
        <v>288</v>
      </c>
      <c r="C56" s="221" t="s">
        <v>286</v>
      </c>
      <c r="D56" s="433"/>
      <c r="E56" s="437"/>
      <c r="F56" s="427"/>
      <c r="G56" s="427"/>
    </row>
    <row r="57" spans="1:7" ht="38.25">
      <c r="A57" s="220" t="s">
        <v>289</v>
      </c>
      <c r="B57" s="221" t="s">
        <v>181</v>
      </c>
      <c r="C57" s="221" t="s">
        <v>290</v>
      </c>
      <c r="D57" s="433"/>
      <c r="E57" s="437"/>
      <c r="F57" s="427"/>
      <c r="G57" s="427"/>
    </row>
    <row r="58" spans="1:7" ht="51">
      <c r="A58" s="220" t="s">
        <v>291</v>
      </c>
      <c r="B58" s="221" t="s">
        <v>182</v>
      </c>
      <c r="C58" s="221" t="s">
        <v>290</v>
      </c>
      <c r="D58" s="434"/>
      <c r="E58" s="438"/>
      <c r="F58" s="428"/>
      <c r="G58" s="428"/>
    </row>
    <row r="59" spans="1:7" ht="15.75">
      <c r="A59" s="435" t="s">
        <v>292</v>
      </c>
      <c r="B59" s="435"/>
      <c r="C59" s="435"/>
      <c r="D59" s="432">
        <v>2.44</v>
      </c>
      <c r="E59" s="436" t="s">
        <v>193</v>
      </c>
      <c r="F59" s="426" t="s">
        <v>325</v>
      </c>
      <c r="G59" s="426" t="s">
        <v>127</v>
      </c>
    </row>
    <row r="60" spans="1:7" ht="25.5" customHeight="1">
      <c r="A60" s="429" t="s">
        <v>293</v>
      </c>
      <c r="B60" s="221" t="s">
        <v>183</v>
      </c>
      <c r="C60" s="439" t="s">
        <v>294</v>
      </c>
      <c r="D60" s="433"/>
      <c r="E60" s="437"/>
      <c r="F60" s="427"/>
      <c r="G60" s="427"/>
    </row>
    <row r="61" spans="1:7" ht="38.25">
      <c r="A61" s="429"/>
      <c r="B61" s="221" t="s">
        <v>184</v>
      </c>
      <c r="C61" s="440"/>
      <c r="D61" s="433"/>
      <c r="E61" s="437"/>
      <c r="F61" s="427"/>
      <c r="G61" s="427"/>
    </row>
    <row r="62" spans="1:7" ht="63.75">
      <c r="A62" s="429" t="s">
        <v>295</v>
      </c>
      <c r="B62" s="221" t="s">
        <v>185</v>
      </c>
      <c r="C62" s="440"/>
      <c r="D62" s="433"/>
      <c r="E62" s="437"/>
      <c r="F62" s="427"/>
      <c r="G62" s="427"/>
    </row>
    <row r="63" spans="1:7" ht="15.75">
      <c r="A63" s="429"/>
      <c r="B63" s="221" t="s">
        <v>296</v>
      </c>
      <c r="C63" s="440"/>
      <c r="D63" s="433"/>
      <c r="E63" s="437"/>
      <c r="F63" s="427"/>
      <c r="G63" s="427"/>
    </row>
    <row r="64" spans="1:7" ht="25.5">
      <c r="A64" s="429" t="s">
        <v>297</v>
      </c>
      <c r="B64" s="221" t="s">
        <v>186</v>
      </c>
      <c r="C64" s="440"/>
      <c r="D64" s="433"/>
      <c r="E64" s="437"/>
      <c r="F64" s="427"/>
      <c r="G64" s="427"/>
    </row>
    <row r="65" spans="1:7" ht="15.75">
      <c r="A65" s="429"/>
      <c r="B65" s="221" t="s">
        <v>298</v>
      </c>
      <c r="C65" s="440"/>
      <c r="D65" s="433"/>
      <c r="E65" s="437"/>
      <c r="F65" s="427"/>
      <c r="G65" s="427"/>
    </row>
    <row r="66" spans="1:7" ht="51">
      <c r="A66" s="220" t="s">
        <v>299</v>
      </c>
      <c r="B66" s="221" t="s">
        <v>396</v>
      </c>
      <c r="C66" s="440"/>
      <c r="D66" s="434"/>
      <c r="E66" s="438"/>
      <c r="F66" s="428"/>
      <c r="G66" s="428"/>
    </row>
    <row r="67" spans="1:7" ht="15.75">
      <c r="A67" s="435" t="s">
        <v>324</v>
      </c>
      <c r="B67" s="435"/>
      <c r="C67" s="435"/>
      <c r="D67" s="432">
        <v>3.4</v>
      </c>
      <c r="E67" s="436" t="s">
        <v>193</v>
      </c>
      <c r="F67" s="426" t="s">
        <v>325</v>
      </c>
      <c r="G67" s="426" t="s">
        <v>127</v>
      </c>
    </row>
    <row r="68" spans="1:7" ht="38.25">
      <c r="A68" s="220" t="s">
        <v>300</v>
      </c>
      <c r="B68" s="221" t="s">
        <v>397</v>
      </c>
      <c r="C68" s="221" t="s">
        <v>239</v>
      </c>
      <c r="D68" s="433"/>
      <c r="E68" s="437"/>
      <c r="F68" s="427"/>
      <c r="G68" s="427"/>
    </row>
    <row r="69" spans="1:7" ht="25.5">
      <c r="A69" s="220" t="s">
        <v>301</v>
      </c>
      <c r="B69" s="221" t="s">
        <v>398</v>
      </c>
      <c r="C69" s="221" t="s">
        <v>239</v>
      </c>
      <c r="D69" s="433"/>
      <c r="E69" s="437"/>
      <c r="F69" s="427"/>
      <c r="G69" s="427"/>
    </row>
    <row r="70" spans="1:7" ht="38.25">
      <c r="A70" s="220" t="s">
        <v>302</v>
      </c>
      <c r="B70" s="221" t="s">
        <v>399</v>
      </c>
      <c r="C70" s="221" t="s">
        <v>239</v>
      </c>
      <c r="D70" s="433"/>
      <c r="E70" s="437"/>
      <c r="F70" s="427"/>
      <c r="G70" s="427"/>
    </row>
    <row r="71" spans="1:7" ht="38.25">
      <c r="A71" s="220" t="s">
        <v>303</v>
      </c>
      <c r="B71" s="221" t="s">
        <v>400</v>
      </c>
      <c r="C71" s="221" t="s">
        <v>239</v>
      </c>
      <c r="D71" s="433"/>
      <c r="E71" s="437"/>
      <c r="F71" s="427"/>
      <c r="G71" s="427"/>
    </row>
    <row r="72" spans="1:7" ht="38.25">
      <c r="A72" s="220" t="s">
        <v>304</v>
      </c>
      <c r="B72" s="221" t="s">
        <v>401</v>
      </c>
      <c r="C72" s="221" t="s">
        <v>239</v>
      </c>
      <c r="D72" s="433"/>
      <c r="E72" s="437"/>
      <c r="F72" s="427"/>
      <c r="G72" s="427"/>
    </row>
    <row r="73" spans="1:7" ht="38.25">
      <c r="A73" s="220" t="s">
        <v>305</v>
      </c>
      <c r="B73" s="221" t="s">
        <v>402</v>
      </c>
      <c r="C73" s="221" t="s">
        <v>239</v>
      </c>
      <c r="D73" s="433"/>
      <c r="E73" s="437"/>
      <c r="F73" s="427"/>
      <c r="G73" s="427"/>
    </row>
    <row r="74" spans="1:7" ht="38.25">
      <c r="A74" s="220" t="s">
        <v>306</v>
      </c>
      <c r="B74" s="221" t="s">
        <v>403</v>
      </c>
      <c r="C74" s="221" t="s">
        <v>239</v>
      </c>
      <c r="D74" s="433"/>
      <c r="E74" s="437"/>
      <c r="F74" s="427"/>
      <c r="G74" s="427"/>
    </row>
    <row r="75" spans="1:7" ht="38.25">
      <c r="A75" s="220" t="s">
        <v>307</v>
      </c>
      <c r="B75" s="221" t="s">
        <v>404</v>
      </c>
      <c r="C75" s="221" t="s">
        <v>239</v>
      </c>
      <c r="D75" s="433"/>
      <c r="E75" s="437"/>
      <c r="F75" s="427"/>
      <c r="G75" s="427"/>
    </row>
    <row r="76" spans="1:7" ht="38.25">
      <c r="A76" s="224" t="s">
        <v>308</v>
      </c>
      <c r="B76" s="221" t="s">
        <v>405</v>
      </c>
      <c r="C76" s="221" t="s">
        <v>239</v>
      </c>
      <c r="D76" s="433"/>
      <c r="E76" s="437"/>
      <c r="F76" s="427"/>
      <c r="G76" s="427"/>
    </row>
    <row r="77" spans="1:7" ht="38.25">
      <c r="A77" s="220" t="s">
        <v>309</v>
      </c>
      <c r="B77" s="221" t="s">
        <v>406</v>
      </c>
      <c r="C77" s="221" t="s">
        <v>239</v>
      </c>
      <c r="D77" s="433"/>
      <c r="E77" s="437"/>
      <c r="F77" s="427"/>
      <c r="G77" s="427"/>
    </row>
    <row r="78" spans="1:7" ht="51">
      <c r="A78" s="220" t="s">
        <v>310</v>
      </c>
      <c r="B78" s="221" t="s">
        <v>407</v>
      </c>
      <c r="C78" s="221" t="s">
        <v>239</v>
      </c>
      <c r="D78" s="433"/>
      <c r="E78" s="437"/>
      <c r="F78" s="427"/>
      <c r="G78" s="427"/>
    </row>
    <row r="79" spans="1:7" ht="25.5">
      <c r="A79" s="429" t="s">
        <v>311</v>
      </c>
      <c r="B79" s="221" t="s">
        <v>408</v>
      </c>
      <c r="C79" s="221" t="s">
        <v>239</v>
      </c>
      <c r="D79" s="433"/>
      <c r="E79" s="437"/>
      <c r="F79" s="427"/>
      <c r="G79" s="427"/>
    </row>
    <row r="80" spans="1:7" ht="25.5">
      <c r="A80" s="429"/>
      <c r="B80" s="221" t="s">
        <v>312</v>
      </c>
      <c r="C80" s="221" t="s">
        <v>239</v>
      </c>
      <c r="D80" s="433"/>
      <c r="E80" s="437"/>
      <c r="F80" s="427"/>
      <c r="G80" s="427"/>
    </row>
    <row r="81" spans="1:7" ht="38.25">
      <c r="A81" s="225" t="s">
        <v>313</v>
      </c>
      <c r="B81" s="221" t="s">
        <v>409</v>
      </c>
      <c r="C81" s="221" t="s">
        <v>239</v>
      </c>
      <c r="D81" s="433"/>
      <c r="E81" s="437"/>
      <c r="F81" s="427"/>
      <c r="G81" s="427"/>
    </row>
    <row r="82" spans="1:7" ht="25.5">
      <c r="A82" s="430" t="s">
        <v>314</v>
      </c>
      <c r="B82" s="221" t="s">
        <v>410</v>
      </c>
      <c r="C82" s="221" t="s">
        <v>239</v>
      </c>
      <c r="D82" s="433"/>
      <c r="E82" s="437"/>
      <c r="F82" s="427"/>
      <c r="G82" s="427"/>
    </row>
    <row r="83" spans="1:7" ht="63.75">
      <c r="A83" s="430"/>
      <c r="B83" s="221" t="s">
        <v>411</v>
      </c>
      <c r="C83" s="221" t="s">
        <v>239</v>
      </c>
      <c r="D83" s="433"/>
      <c r="E83" s="437"/>
      <c r="F83" s="427"/>
      <c r="G83" s="427"/>
    </row>
    <row r="84" spans="1:7" ht="25.5">
      <c r="A84" s="430"/>
      <c r="B84" s="221" t="s">
        <v>315</v>
      </c>
      <c r="C84" s="221" t="s">
        <v>239</v>
      </c>
      <c r="D84" s="433"/>
      <c r="E84" s="437"/>
      <c r="F84" s="427"/>
      <c r="G84" s="427"/>
    </row>
    <row r="85" spans="1:7" ht="25.5">
      <c r="A85" s="430"/>
      <c r="B85" s="221" t="s">
        <v>316</v>
      </c>
      <c r="C85" s="221" t="s">
        <v>239</v>
      </c>
      <c r="D85" s="434"/>
      <c r="E85" s="438"/>
      <c r="F85" s="428"/>
      <c r="G85" s="428"/>
    </row>
    <row r="86" spans="1:7" ht="25.5" customHeight="1" hidden="1">
      <c r="A86" s="422" t="s">
        <v>317</v>
      </c>
      <c r="B86" s="221" t="s">
        <v>412</v>
      </c>
      <c r="C86" s="221" t="s">
        <v>239</v>
      </c>
      <c r="D86" s="423"/>
      <c r="E86" s="226"/>
      <c r="F86" s="216" t="s">
        <v>325</v>
      </c>
      <c r="G86" s="216" t="s">
        <v>127</v>
      </c>
    </row>
    <row r="87" spans="1:7" ht="25.5" customHeight="1" hidden="1">
      <c r="A87" s="422"/>
      <c r="B87" s="221" t="s">
        <v>318</v>
      </c>
      <c r="C87" s="221" t="s">
        <v>239</v>
      </c>
      <c r="D87" s="431"/>
      <c r="E87" s="226"/>
      <c r="F87" s="216" t="s">
        <v>325</v>
      </c>
      <c r="G87" s="216" t="s">
        <v>127</v>
      </c>
    </row>
    <row r="88" spans="1:7" ht="38.25" customHeight="1" hidden="1">
      <c r="A88" s="422"/>
      <c r="B88" s="221" t="s">
        <v>319</v>
      </c>
      <c r="C88" s="221" t="s">
        <v>232</v>
      </c>
      <c r="D88" s="431"/>
      <c r="E88" s="226"/>
      <c r="F88" s="216" t="s">
        <v>325</v>
      </c>
      <c r="G88" s="216" t="s">
        <v>127</v>
      </c>
    </row>
    <row r="89" spans="1:7" ht="15.75" customHeight="1" hidden="1">
      <c r="A89" s="422"/>
      <c r="B89" s="221" t="s">
        <v>320</v>
      </c>
      <c r="C89" s="221" t="s">
        <v>232</v>
      </c>
      <c r="D89" s="424"/>
      <c r="E89" s="226"/>
      <c r="F89" s="216" t="s">
        <v>325</v>
      </c>
      <c r="G89" s="216" t="s">
        <v>127</v>
      </c>
    </row>
    <row r="90" spans="1:7" ht="25.5" customHeight="1" hidden="1">
      <c r="A90" s="422" t="s">
        <v>321</v>
      </c>
      <c r="B90" s="221" t="s">
        <v>413</v>
      </c>
      <c r="C90" s="221" t="s">
        <v>263</v>
      </c>
      <c r="D90" s="423"/>
      <c r="E90" s="226"/>
      <c r="F90" s="216" t="s">
        <v>325</v>
      </c>
      <c r="G90" s="216" t="s">
        <v>127</v>
      </c>
    </row>
    <row r="91" spans="1:7" ht="25.5" customHeight="1" hidden="1">
      <c r="A91" s="422"/>
      <c r="B91" s="221" t="s">
        <v>322</v>
      </c>
      <c r="C91" s="221" t="s">
        <v>239</v>
      </c>
      <c r="D91" s="424"/>
      <c r="E91" s="226"/>
      <c r="F91" s="216" t="s">
        <v>325</v>
      </c>
      <c r="G91" s="216" t="s">
        <v>127</v>
      </c>
    </row>
    <row r="92" spans="1:7" s="228" customFormat="1" ht="38.25">
      <c r="A92" s="425" t="s">
        <v>323</v>
      </c>
      <c r="B92" s="425"/>
      <c r="C92" s="425"/>
      <c r="D92" s="227">
        <v>19.41</v>
      </c>
      <c r="E92" s="226" t="s">
        <v>193</v>
      </c>
      <c r="F92" s="216" t="s">
        <v>325</v>
      </c>
      <c r="G92" s="216" t="s">
        <v>127</v>
      </c>
    </row>
    <row r="93" spans="6:7" ht="15.75" hidden="1">
      <c r="F93" s="231"/>
      <c r="G93" s="231"/>
    </row>
    <row r="94" spans="2:7" ht="15.75" hidden="1">
      <c r="B94" s="229" t="s">
        <v>414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415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763</v>
      </c>
      <c r="B1" s="4"/>
      <c r="C1" s="4"/>
      <c r="D1" s="4"/>
    </row>
    <row r="2" spans="1:4" ht="14.25">
      <c r="A2" s="70" t="s">
        <v>764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226</v>
      </c>
      <c r="B4" s="72" t="s">
        <v>643</v>
      </c>
      <c r="C4" s="72" t="s">
        <v>713</v>
      </c>
      <c r="D4" s="73" t="s">
        <v>645</v>
      </c>
    </row>
    <row r="5" spans="1:4" ht="15.75">
      <c r="A5" s="54" t="s">
        <v>187</v>
      </c>
      <c r="B5" s="55" t="s">
        <v>646</v>
      </c>
      <c r="C5" s="74" t="s">
        <v>647</v>
      </c>
      <c r="D5" s="75"/>
    </row>
    <row r="6" spans="1:4" ht="21" customHeight="1">
      <c r="A6" s="57" t="s">
        <v>188</v>
      </c>
      <c r="B6" s="41" t="s">
        <v>765</v>
      </c>
      <c r="C6" s="76" t="s">
        <v>647</v>
      </c>
      <c r="D6" s="77" t="s">
        <v>766</v>
      </c>
    </row>
    <row r="7" spans="1:4" ht="15.75">
      <c r="A7" s="57" t="s">
        <v>195</v>
      </c>
      <c r="B7" s="41" t="s">
        <v>767</v>
      </c>
      <c r="C7" s="76" t="s">
        <v>647</v>
      </c>
      <c r="D7" s="78" t="s">
        <v>768</v>
      </c>
    </row>
    <row r="8" spans="1:4" ht="15.75">
      <c r="A8" s="57" t="s">
        <v>196</v>
      </c>
      <c r="B8" s="41" t="s">
        <v>327</v>
      </c>
      <c r="C8" s="76" t="s">
        <v>647</v>
      </c>
      <c r="D8" s="78" t="s">
        <v>331</v>
      </c>
    </row>
    <row r="9" spans="1:4" ht="15.75">
      <c r="A9" s="57" t="s">
        <v>655</v>
      </c>
      <c r="B9" s="41" t="s">
        <v>769</v>
      </c>
      <c r="C9" s="63" t="s">
        <v>770</v>
      </c>
      <c r="D9" s="79">
        <v>26.09</v>
      </c>
    </row>
    <row r="10" spans="1:4" ht="15.75">
      <c r="A10" s="57" t="s">
        <v>656</v>
      </c>
      <c r="B10" s="41" t="s">
        <v>771</v>
      </c>
      <c r="C10" s="76" t="s">
        <v>647</v>
      </c>
      <c r="D10" s="78" t="s">
        <v>772</v>
      </c>
    </row>
    <row r="11" spans="1:4" ht="15.75">
      <c r="A11" s="57" t="s">
        <v>658</v>
      </c>
      <c r="B11" s="41" t="s">
        <v>773</v>
      </c>
      <c r="C11" s="76" t="s">
        <v>647</v>
      </c>
      <c r="D11" s="78" t="s">
        <v>774</v>
      </c>
    </row>
    <row r="12" spans="1:4" ht="33" customHeight="1">
      <c r="A12" s="57" t="s">
        <v>660</v>
      </c>
      <c r="B12" s="80" t="s">
        <v>775</v>
      </c>
      <c r="C12" s="76" t="s">
        <v>647</v>
      </c>
      <c r="D12" s="81" t="s">
        <v>544</v>
      </c>
    </row>
    <row r="13" spans="1:4" ht="15.75">
      <c r="A13" s="57" t="s">
        <v>662</v>
      </c>
      <c r="B13" s="41" t="s">
        <v>776</v>
      </c>
      <c r="C13" s="82" t="s">
        <v>647</v>
      </c>
      <c r="D13" s="83">
        <v>42005</v>
      </c>
    </row>
    <row r="14" spans="1:4" ht="15.75">
      <c r="A14" s="57" t="s">
        <v>664</v>
      </c>
      <c r="B14" s="63" t="s">
        <v>777</v>
      </c>
      <c r="C14" s="84" t="s">
        <v>778</v>
      </c>
      <c r="D14" s="79">
        <v>5.183</v>
      </c>
    </row>
    <row r="15" spans="1:4" ht="34.5" customHeight="1">
      <c r="A15" s="85">
        <v>11</v>
      </c>
      <c r="B15" s="80" t="s">
        <v>0</v>
      </c>
      <c r="C15" s="86" t="s">
        <v>647</v>
      </c>
      <c r="D15" s="81" t="s">
        <v>547</v>
      </c>
    </row>
    <row r="16" spans="1:4" ht="19.5" customHeight="1">
      <c r="A16" s="87" t="s">
        <v>1</v>
      </c>
      <c r="B16" s="41" t="s">
        <v>2</v>
      </c>
      <c r="C16" s="76" t="s">
        <v>3</v>
      </c>
      <c r="D16" s="88">
        <v>0.03</v>
      </c>
    </row>
    <row r="17" spans="1:4" ht="35.25" customHeight="1" thickBot="1">
      <c r="A17" s="58" t="s">
        <v>4</v>
      </c>
      <c r="B17" s="89" t="s">
        <v>5</v>
      </c>
      <c r="C17" s="90" t="s">
        <v>647</v>
      </c>
      <c r="D17" s="91" t="s">
        <v>6</v>
      </c>
    </row>
    <row r="19" ht="13.5" thickBot="1"/>
    <row r="20" spans="1:4" ht="16.5" thickBot="1">
      <c r="A20" s="92" t="s">
        <v>226</v>
      </c>
      <c r="B20" s="93" t="s">
        <v>643</v>
      </c>
      <c r="C20" s="93" t="s">
        <v>713</v>
      </c>
      <c r="D20" s="94" t="s">
        <v>645</v>
      </c>
    </row>
    <row r="21" spans="1:4" ht="16.5" thickBot="1">
      <c r="A21" s="95" t="s">
        <v>187</v>
      </c>
      <c r="B21" s="96" t="s">
        <v>646</v>
      </c>
      <c r="C21" s="97" t="s">
        <v>647</v>
      </c>
      <c r="D21" s="98"/>
    </row>
    <row r="22" spans="1:4" ht="15.75">
      <c r="A22" s="57" t="s">
        <v>188</v>
      </c>
      <c r="B22" s="41" t="s">
        <v>765</v>
      </c>
      <c r="C22" s="35" t="s">
        <v>647</v>
      </c>
      <c r="D22" s="99" t="s">
        <v>766</v>
      </c>
    </row>
    <row r="23" spans="1:4" ht="15.75">
      <c r="A23" s="57" t="s">
        <v>195</v>
      </c>
      <c r="B23" s="41" t="s">
        <v>767</v>
      </c>
      <c r="C23" s="76" t="s">
        <v>647</v>
      </c>
      <c r="D23" s="78" t="s">
        <v>768</v>
      </c>
    </row>
    <row r="24" spans="1:4" ht="15.75">
      <c r="A24" s="57" t="s">
        <v>196</v>
      </c>
      <c r="B24" s="41" t="s">
        <v>327</v>
      </c>
      <c r="C24" s="76" t="s">
        <v>647</v>
      </c>
      <c r="D24" s="78" t="s">
        <v>331</v>
      </c>
    </row>
    <row r="25" spans="1:4" ht="15.75">
      <c r="A25" s="57" t="s">
        <v>655</v>
      </c>
      <c r="B25" s="41" t="s">
        <v>769</v>
      </c>
      <c r="C25" s="63" t="s">
        <v>770</v>
      </c>
      <c r="D25" s="79">
        <v>29.97</v>
      </c>
    </row>
    <row r="26" spans="1:4" ht="15.75">
      <c r="A26" s="57" t="s">
        <v>656</v>
      </c>
      <c r="B26" s="41" t="s">
        <v>771</v>
      </c>
      <c r="C26" s="76" t="s">
        <v>647</v>
      </c>
      <c r="D26" s="78" t="s">
        <v>772</v>
      </c>
    </row>
    <row r="27" spans="1:4" ht="15.75">
      <c r="A27" s="57" t="s">
        <v>658</v>
      </c>
      <c r="B27" s="41" t="s">
        <v>773</v>
      </c>
      <c r="C27" s="76" t="s">
        <v>647</v>
      </c>
      <c r="D27" s="78" t="s">
        <v>774</v>
      </c>
    </row>
    <row r="28" spans="1:4" ht="31.5">
      <c r="A28" s="57" t="s">
        <v>660</v>
      </c>
      <c r="B28" s="80" t="s">
        <v>775</v>
      </c>
      <c r="C28" s="76" t="s">
        <v>647</v>
      </c>
      <c r="D28" s="81" t="s">
        <v>544</v>
      </c>
    </row>
    <row r="29" spans="1:4" ht="15.75">
      <c r="A29" s="57" t="s">
        <v>662</v>
      </c>
      <c r="B29" s="41" t="s">
        <v>776</v>
      </c>
      <c r="C29" s="82" t="s">
        <v>647</v>
      </c>
      <c r="D29" s="83">
        <v>42186</v>
      </c>
    </row>
    <row r="30" spans="1:4" ht="15.75">
      <c r="A30" s="57" t="s">
        <v>664</v>
      </c>
      <c r="B30" s="63" t="s">
        <v>777</v>
      </c>
      <c r="C30" s="100" t="s">
        <v>778</v>
      </c>
      <c r="D30" s="79">
        <v>5.654</v>
      </c>
    </row>
    <row r="31" spans="1:4" ht="31.5">
      <c r="A31" s="85">
        <v>11</v>
      </c>
      <c r="B31" s="80" t="s">
        <v>0</v>
      </c>
      <c r="C31" s="86" t="s">
        <v>647</v>
      </c>
      <c r="D31" s="81" t="s">
        <v>547</v>
      </c>
    </row>
    <row r="32" spans="1:4" ht="15.75">
      <c r="A32" s="87" t="s">
        <v>1</v>
      </c>
      <c r="B32" s="41" t="s">
        <v>2</v>
      </c>
      <c r="C32" s="76" t="s">
        <v>3</v>
      </c>
      <c r="D32" s="88">
        <v>0.03</v>
      </c>
    </row>
    <row r="33" spans="1:4" ht="32.25" thickBot="1">
      <c r="A33" s="58" t="s">
        <v>4</v>
      </c>
      <c r="B33" s="89" t="s">
        <v>5</v>
      </c>
      <c r="C33" s="90" t="s">
        <v>647</v>
      </c>
      <c r="D33" s="91" t="s">
        <v>6</v>
      </c>
    </row>
    <row r="35" ht="13.5" thickBot="1"/>
    <row r="36" spans="1:4" ht="16.5" thickBot="1">
      <c r="A36" s="92" t="s">
        <v>226</v>
      </c>
      <c r="B36" s="93" t="s">
        <v>643</v>
      </c>
      <c r="C36" s="93" t="s">
        <v>713</v>
      </c>
      <c r="D36" s="94" t="s">
        <v>645</v>
      </c>
    </row>
    <row r="37" spans="1:4" ht="16.5" thickBot="1">
      <c r="A37" s="95" t="s">
        <v>187</v>
      </c>
      <c r="B37" s="96" t="s">
        <v>646</v>
      </c>
      <c r="C37" s="97" t="s">
        <v>647</v>
      </c>
      <c r="D37" s="98"/>
    </row>
    <row r="38" spans="1:4" ht="15.75">
      <c r="A38" s="57" t="s">
        <v>188</v>
      </c>
      <c r="B38" s="41" t="s">
        <v>765</v>
      </c>
      <c r="C38" s="35" t="s">
        <v>647</v>
      </c>
      <c r="D38" s="99" t="s">
        <v>332</v>
      </c>
    </row>
    <row r="39" spans="1:4" ht="15.75">
      <c r="A39" s="57" t="s">
        <v>195</v>
      </c>
      <c r="B39" s="41" t="s">
        <v>767</v>
      </c>
      <c r="C39" s="76" t="s">
        <v>647</v>
      </c>
      <c r="D39" s="78" t="s">
        <v>768</v>
      </c>
    </row>
    <row r="40" spans="1:4" ht="15.75">
      <c r="A40" s="57" t="s">
        <v>196</v>
      </c>
      <c r="B40" s="41" t="s">
        <v>327</v>
      </c>
      <c r="C40" s="76" t="s">
        <v>647</v>
      </c>
      <c r="D40" s="78" t="s">
        <v>331</v>
      </c>
    </row>
    <row r="41" spans="1:4" ht="15.75">
      <c r="A41" s="57" t="s">
        <v>655</v>
      </c>
      <c r="B41" s="41" t="s">
        <v>769</v>
      </c>
      <c r="C41" s="63" t="s">
        <v>770</v>
      </c>
      <c r="D41" s="79">
        <v>18.44</v>
      </c>
    </row>
    <row r="42" spans="1:4" ht="15.75">
      <c r="A42" s="57" t="s">
        <v>656</v>
      </c>
      <c r="B42" s="41" t="s">
        <v>771</v>
      </c>
      <c r="C42" s="76" t="s">
        <v>647</v>
      </c>
      <c r="D42" s="78" t="s">
        <v>772</v>
      </c>
    </row>
    <row r="43" spans="1:4" ht="15.75">
      <c r="A43" s="57" t="s">
        <v>658</v>
      </c>
      <c r="B43" s="41" t="s">
        <v>773</v>
      </c>
      <c r="C43" s="76" t="s">
        <v>647</v>
      </c>
      <c r="D43" s="101" t="s">
        <v>774</v>
      </c>
    </row>
    <row r="44" spans="1:4" ht="31.5">
      <c r="A44" s="57" t="s">
        <v>660</v>
      </c>
      <c r="B44" s="80" t="s">
        <v>775</v>
      </c>
      <c r="C44" s="76" t="s">
        <v>647</v>
      </c>
      <c r="D44" s="81" t="s">
        <v>549</v>
      </c>
    </row>
    <row r="45" spans="1:4" ht="15.75">
      <c r="A45" s="57" t="s">
        <v>662</v>
      </c>
      <c r="B45" s="41" t="s">
        <v>776</v>
      </c>
      <c r="C45" s="82" t="s">
        <v>647</v>
      </c>
      <c r="D45" s="102">
        <v>42005</v>
      </c>
    </row>
    <row r="46" spans="1:4" ht="15.75">
      <c r="A46" s="57" t="s">
        <v>664</v>
      </c>
      <c r="B46" s="63" t="s">
        <v>777</v>
      </c>
      <c r="C46" s="100" t="s">
        <v>778</v>
      </c>
      <c r="D46" s="79">
        <v>9.029</v>
      </c>
    </row>
    <row r="47" spans="1:4" ht="32.25" thickBot="1">
      <c r="A47" s="103">
        <v>11</v>
      </c>
      <c r="B47" s="89" t="s">
        <v>7</v>
      </c>
      <c r="C47" s="104" t="s">
        <v>647</v>
      </c>
      <c r="D47" s="91" t="s">
        <v>547</v>
      </c>
    </row>
    <row r="49" ht="13.5" thickBot="1"/>
    <row r="50" spans="1:4" ht="16.5" thickBot="1">
      <c r="A50" s="92" t="s">
        <v>226</v>
      </c>
      <c r="B50" s="93" t="s">
        <v>643</v>
      </c>
      <c r="C50" s="93" t="s">
        <v>713</v>
      </c>
      <c r="D50" s="94" t="s">
        <v>645</v>
      </c>
    </row>
    <row r="51" spans="1:4" ht="16.5" thickBot="1">
      <c r="A51" s="95" t="s">
        <v>187</v>
      </c>
      <c r="B51" s="96" t="s">
        <v>646</v>
      </c>
      <c r="C51" s="97" t="s">
        <v>647</v>
      </c>
      <c r="D51" s="98"/>
    </row>
    <row r="52" spans="1:4" ht="15.75">
      <c r="A52" s="57" t="s">
        <v>188</v>
      </c>
      <c r="B52" s="41" t="s">
        <v>765</v>
      </c>
      <c r="C52" s="35" t="s">
        <v>647</v>
      </c>
      <c r="D52" s="99" t="s">
        <v>332</v>
      </c>
    </row>
    <row r="53" spans="1:4" ht="15.75">
      <c r="A53" s="57" t="s">
        <v>195</v>
      </c>
      <c r="B53" s="41" t="s">
        <v>767</v>
      </c>
      <c r="C53" s="76" t="s">
        <v>647</v>
      </c>
      <c r="D53" s="78" t="s">
        <v>768</v>
      </c>
    </row>
    <row r="54" spans="1:4" ht="15.75">
      <c r="A54" s="57" t="s">
        <v>196</v>
      </c>
      <c r="B54" s="41" t="s">
        <v>327</v>
      </c>
      <c r="C54" s="76" t="s">
        <v>647</v>
      </c>
      <c r="D54" s="78" t="s">
        <v>331</v>
      </c>
    </row>
    <row r="55" spans="1:4" ht="15.75">
      <c r="A55" s="57" t="s">
        <v>655</v>
      </c>
      <c r="B55" s="41" t="s">
        <v>769</v>
      </c>
      <c r="C55" s="63" t="s">
        <v>770</v>
      </c>
      <c r="D55" s="79">
        <v>21.18</v>
      </c>
    </row>
    <row r="56" spans="1:4" ht="15.75">
      <c r="A56" s="57" t="s">
        <v>656</v>
      </c>
      <c r="B56" s="41" t="s">
        <v>771</v>
      </c>
      <c r="C56" s="76" t="s">
        <v>647</v>
      </c>
      <c r="D56" s="78" t="s">
        <v>772</v>
      </c>
    </row>
    <row r="57" spans="1:4" ht="15.75">
      <c r="A57" s="57" t="s">
        <v>658</v>
      </c>
      <c r="B57" s="41" t="s">
        <v>773</v>
      </c>
      <c r="C57" s="76" t="s">
        <v>647</v>
      </c>
      <c r="D57" s="101" t="s">
        <v>774</v>
      </c>
    </row>
    <row r="58" spans="1:4" ht="31.5">
      <c r="A58" s="57" t="s">
        <v>660</v>
      </c>
      <c r="B58" s="80" t="s">
        <v>775</v>
      </c>
      <c r="C58" s="76" t="s">
        <v>647</v>
      </c>
      <c r="D58" s="81" t="s">
        <v>549</v>
      </c>
    </row>
    <row r="59" spans="1:4" ht="15.75">
      <c r="A59" s="57" t="s">
        <v>662</v>
      </c>
      <c r="B59" s="41" t="s">
        <v>776</v>
      </c>
      <c r="C59" s="82" t="s">
        <v>647</v>
      </c>
      <c r="D59" s="102">
        <v>42186</v>
      </c>
    </row>
    <row r="60" spans="1:4" ht="15.75">
      <c r="A60" s="57" t="s">
        <v>664</v>
      </c>
      <c r="B60" s="63" t="s">
        <v>777</v>
      </c>
      <c r="C60" s="100" t="s">
        <v>778</v>
      </c>
      <c r="D60" s="79">
        <v>9.85</v>
      </c>
    </row>
    <row r="61" spans="1:4" ht="32.25" thickBot="1">
      <c r="A61" s="103">
        <v>11</v>
      </c>
      <c r="B61" s="89" t="s">
        <v>7</v>
      </c>
      <c r="C61" s="104" t="s">
        <v>647</v>
      </c>
      <c r="D61" s="91" t="s">
        <v>547</v>
      </c>
    </row>
    <row r="63" ht="13.5" thickBot="1"/>
    <row r="64" spans="1:4" ht="16.5" thickBot="1">
      <c r="A64" s="92" t="s">
        <v>226</v>
      </c>
      <c r="B64" s="93" t="s">
        <v>643</v>
      </c>
      <c r="C64" s="93" t="s">
        <v>713</v>
      </c>
      <c r="D64" s="94" t="s">
        <v>645</v>
      </c>
    </row>
    <row r="65" spans="1:4" ht="15.75">
      <c r="A65" s="95" t="s">
        <v>187</v>
      </c>
      <c r="B65" s="96" t="s">
        <v>646</v>
      </c>
      <c r="C65" s="97" t="s">
        <v>647</v>
      </c>
      <c r="D65" s="105"/>
    </row>
    <row r="66" spans="1:4" ht="15.75">
      <c r="A66" s="57" t="s">
        <v>188</v>
      </c>
      <c r="B66" s="41" t="s">
        <v>765</v>
      </c>
      <c r="C66" s="76" t="s">
        <v>647</v>
      </c>
      <c r="D66" s="106" t="s">
        <v>551</v>
      </c>
    </row>
    <row r="67" spans="1:4" ht="15.75">
      <c r="A67" s="57" t="s">
        <v>195</v>
      </c>
      <c r="B67" s="41" t="s">
        <v>767</v>
      </c>
      <c r="C67" s="76" t="s">
        <v>647</v>
      </c>
      <c r="D67" s="78" t="s">
        <v>768</v>
      </c>
    </row>
    <row r="68" spans="1:4" ht="15.75">
      <c r="A68" s="57" t="s">
        <v>196</v>
      </c>
      <c r="B68" s="41" t="s">
        <v>327</v>
      </c>
      <c r="C68" s="76" t="s">
        <v>647</v>
      </c>
      <c r="D68" s="78" t="s">
        <v>535</v>
      </c>
    </row>
    <row r="69" spans="1:4" ht="15.75">
      <c r="A69" s="57" t="s">
        <v>655</v>
      </c>
      <c r="B69" s="41" t="s">
        <v>769</v>
      </c>
      <c r="C69" s="63" t="s">
        <v>770</v>
      </c>
      <c r="D69" s="79">
        <v>1530.46</v>
      </c>
    </row>
    <row r="70" spans="1:4" ht="15.75">
      <c r="A70" s="57" t="s">
        <v>656</v>
      </c>
      <c r="B70" s="41" t="s">
        <v>771</v>
      </c>
      <c r="C70" s="76" t="s">
        <v>647</v>
      </c>
      <c r="D70" s="78" t="s">
        <v>8</v>
      </c>
    </row>
    <row r="71" spans="1:4" ht="15.75">
      <c r="A71" s="57" t="s">
        <v>658</v>
      </c>
      <c r="B71" s="41" t="s">
        <v>773</v>
      </c>
      <c r="C71" s="76" t="s">
        <v>647</v>
      </c>
      <c r="D71" s="101" t="s">
        <v>9</v>
      </c>
    </row>
    <row r="72" spans="1:4" ht="31.5">
      <c r="A72" s="57" t="s">
        <v>660</v>
      </c>
      <c r="B72" s="80" t="s">
        <v>775</v>
      </c>
      <c r="C72" s="76" t="s">
        <v>647</v>
      </c>
      <c r="D72" s="81" t="s">
        <v>554</v>
      </c>
    </row>
    <row r="73" spans="1:4" ht="15.75">
      <c r="A73" s="57" t="s">
        <v>662</v>
      </c>
      <c r="B73" s="41" t="s">
        <v>776</v>
      </c>
      <c r="C73" s="82" t="s">
        <v>647</v>
      </c>
      <c r="D73" s="102">
        <v>42005</v>
      </c>
    </row>
    <row r="74" spans="1:4" ht="15.75">
      <c r="A74" s="57" t="s">
        <v>664</v>
      </c>
      <c r="B74" s="63" t="s">
        <v>557</v>
      </c>
      <c r="C74" s="84" t="s">
        <v>10</v>
      </c>
      <c r="D74" s="107">
        <v>0.03553</v>
      </c>
    </row>
    <row r="75" spans="1:4" ht="15.75">
      <c r="A75" s="57" t="s">
        <v>11</v>
      </c>
      <c r="B75" s="63" t="s">
        <v>559</v>
      </c>
      <c r="C75" s="84" t="s">
        <v>10</v>
      </c>
      <c r="D75" s="108">
        <v>0.03113</v>
      </c>
    </row>
    <row r="76" spans="1:4" ht="15.75">
      <c r="A76" s="57" t="s">
        <v>12</v>
      </c>
      <c r="B76" s="63" t="s">
        <v>560</v>
      </c>
      <c r="C76" s="84" t="s">
        <v>10</v>
      </c>
      <c r="D76" s="108">
        <v>0.02673</v>
      </c>
    </row>
    <row r="77" spans="1:4" ht="31.5">
      <c r="A77" s="85">
        <v>11</v>
      </c>
      <c r="B77" s="80" t="s">
        <v>7</v>
      </c>
      <c r="C77" s="86" t="s">
        <v>647</v>
      </c>
      <c r="D77" s="109" t="s">
        <v>555</v>
      </c>
    </row>
    <row r="78" spans="1:4" ht="15.75">
      <c r="A78" s="57" t="s">
        <v>13</v>
      </c>
      <c r="B78" s="63" t="s">
        <v>561</v>
      </c>
      <c r="C78" s="84" t="s">
        <v>10</v>
      </c>
      <c r="D78" s="110">
        <v>0.02794</v>
      </c>
    </row>
    <row r="79" spans="1:4" ht="32.25" thickBot="1">
      <c r="A79" s="103" t="s">
        <v>14</v>
      </c>
      <c r="B79" s="89" t="s">
        <v>7</v>
      </c>
      <c r="C79" s="104" t="s">
        <v>647</v>
      </c>
      <c r="D79" s="111" t="s">
        <v>547</v>
      </c>
    </row>
    <row r="81" ht="13.5" thickBot="1"/>
    <row r="82" spans="1:4" ht="16.5" thickBot="1">
      <c r="A82" s="92" t="s">
        <v>226</v>
      </c>
      <c r="B82" s="93" t="s">
        <v>643</v>
      </c>
      <c r="C82" s="93" t="s">
        <v>713</v>
      </c>
      <c r="D82" s="94" t="s">
        <v>645</v>
      </c>
    </row>
    <row r="83" spans="1:4" ht="15.75">
      <c r="A83" s="95" t="s">
        <v>187</v>
      </c>
      <c r="B83" s="96" t="s">
        <v>646</v>
      </c>
      <c r="C83" s="97" t="s">
        <v>647</v>
      </c>
      <c r="D83" s="105"/>
    </row>
    <row r="84" spans="1:4" ht="15.75">
      <c r="A84" s="57" t="s">
        <v>188</v>
      </c>
      <c r="B84" s="41" t="s">
        <v>765</v>
      </c>
      <c r="C84" s="76" t="s">
        <v>647</v>
      </c>
      <c r="D84" s="106" t="s">
        <v>551</v>
      </c>
    </row>
    <row r="85" spans="1:4" ht="15.75">
      <c r="A85" s="57" t="s">
        <v>195</v>
      </c>
      <c r="B85" s="41" t="s">
        <v>767</v>
      </c>
      <c r="C85" s="76" t="s">
        <v>647</v>
      </c>
      <c r="D85" s="78" t="s">
        <v>768</v>
      </c>
    </row>
    <row r="86" spans="1:4" ht="15.75">
      <c r="A86" s="57" t="s">
        <v>196</v>
      </c>
      <c r="B86" s="41" t="s">
        <v>327</v>
      </c>
      <c r="C86" s="76" t="s">
        <v>647</v>
      </c>
      <c r="D86" s="78" t="s">
        <v>535</v>
      </c>
    </row>
    <row r="87" spans="1:4" ht="15.75">
      <c r="A87" s="57" t="s">
        <v>655</v>
      </c>
      <c r="B87" s="41" t="s">
        <v>769</v>
      </c>
      <c r="C87" s="63" t="s">
        <v>770</v>
      </c>
      <c r="D87" s="79">
        <v>1681.5</v>
      </c>
    </row>
    <row r="88" spans="1:4" ht="15.75">
      <c r="A88" s="57" t="s">
        <v>656</v>
      </c>
      <c r="B88" s="41" t="s">
        <v>771</v>
      </c>
      <c r="C88" s="76" t="s">
        <v>647</v>
      </c>
      <c r="D88" s="78" t="s">
        <v>8</v>
      </c>
    </row>
    <row r="89" spans="1:4" ht="15.75">
      <c r="A89" s="57" t="s">
        <v>658</v>
      </c>
      <c r="B89" s="41" t="s">
        <v>773</v>
      </c>
      <c r="C89" s="76" t="s">
        <v>647</v>
      </c>
      <c r="D89" s="101" t="s">
        <v>9</v>
      </c>
    </row>
    <row r="90" spans="1:4" ht="31.5">
      <c r="A90" s="57" t="s">
        <v>660</v>
      </c>
      <c r="B90" s="80" t="s">
        <v>775</v>
      </c>
      <c r="C90" s="76" t="s">
        <v>647</v>
      </c>
      <c r="D90" s="81" t="s">
        <v>554</v>
      </c>
    </row>
    <row r="91" spans="1:4" ht="15.75">
      <c r="A91" s="57" t="s">
        <v>662</v>
      </c>
      <c r="B91" s="41" t="s">
        <v>776</v>
      </c>
      <c r="C91" s="82" t="s">
        <v>647</v>
      </c>
      <c r="D91" s="102">
        <v>42186</v>
      </c>
    </row>
    <row r="92" spans="1:4" ht="15.75">
      <c r="A92" s="57" t="s">
        <v>664</v>
      </c>
      <c r="B92" s="63" t="s">
        <v>557</v>
      </c>
      <c r="C92" s="84" t="s">
        <v>10</v>
      </c>
      <c r="D92" s="107">
        <v>0.03876</v>
      </c>
    </row>
    <row r="93" spans="1:4" ht="15.75">
      <c r="A93" s="57" t="s">
        <v>11</v>
      </c>
      <c r="B93" s="63" t="s">
        <v>559</v>
      </c>
      <c r="C93" s="84" t="s">
        <v>10</v>
      </c>
      <c r="D93" s="108">
        <v>0.03396</v>
      </c>
    </row>
    <row r="94" spans="1:4" ht="15.75">
      <c r="A94" s="57" t="s">
        <v>12</v>
      </c>
      <c r="B94" s="63" t="s">
        <v>560</v>
      </c>
      <c r="C94" s="84" t="s">
        <v>10</v>
      </c>
      <c r="D94" s="108">
        <v>0.02916</v>
      </c>
    </row>
    <row r="95" spans="1:4" ht="31.5">
      <c r="A95" s="85">
        <v>11</v>
      </c>
      <c r="B95" s="80" t="s">
        <v>7</v>
      </c>
      <c r="C95" s="86" t="s">
        <v>647</v>
      </c>
      <c r="D95" s="109" t="s">
        <v>555</v>
      </c>
    </row>
    <row r="96" spans="1:4" ht="15.75">
      <c r="A96" s="57" t="s">
        <v>13</v>
      </c>
      <c r="B96" s="63" t="s">
        <v>561</v>
      </c>
      <c r="C96" s="84" t="s">
        <v>10</v>
      </c>
      <c r="D96" s="110">
        <v>0.03048</v>
      </c>
    </row>
    <row r="97" spans="1:4" ht="32.25" thickBot="1">
      <c r="A97" s="103" t="s">
        <v>14</v>
      </c>
      <c r="B97" s="89" t="s">
        <v>7</v>
      </c>
      <c r="C97" s="104" t="s">
        <v>647</v>
      </c>
      <c r="D97" s="111" t="s">
        <v>547</v>
      </c>
    </row>
    <row r="98" ht="13.5" thickBot="1"/>
    <row r="99" spans="1:4" ht="16.5" thickBot="1">
      <c r="A99" s="92" t="s">
        <v>226</v>
      </c>
      <c r="B99" s="93" t="s">
        <v>643</v>
      </c>
      <c r="C99" s="93" t="s">
        <v>713</v>
      </c>
      <c r="D99" s="94" t="s">
        <v>645</v>
      </c>
    </row>
    <row r="100" spans="1:4" ht="15.75">
      <c r="A100" s="95" t="s">
        <v>187</v>
      </c>
      <c r="B100" s="96" t="s">
        <v>646</v>
      </c>
      <c r="C100" s="97" t="s">
        <v>647</v>
      </c>
      <c r="D100" s="98"/>
    </row>
    <row r="101" spans="1:4" ht="15.75">
      <c r="A101" s="57" t="s">
        <v>188</v>
      </c>
      <c r="B101" s="41" t="s">
        <v>765</v>
      </c>
      <c r="C101" s="35" t="s">
        <v>647</v>
      </c>
      <c r="D101" s="106" t="s">
        <v>570</v>
      </c>
    </row>
    <row r="102" spans="1:4" ht="25.5">
      <c r="A102" s="57" t="s">
        <v>195</v>
      </c>
      <c r="B102" s="41" t="s">
        <v>767</v>
      </c>
      <c r="C102" s="35" t="s">
        <v>647</v>
      </c>
      <c r="D102" s="112" t="s">
        <v>15</v>
      </c>
    </row>
    <row r="103" spans="1:4" ht="15.75">
      <c r="A103" s="57" t="s">
        <v>196</v>
      </c>
      <c r="B103" s="41" t="s">
        <v>327</v>
      </c>
      <c r="C103" s="35" t="s">
        <v>647</v>
      </c>
      <c r="D103" s="78" t="s">
        <v>536</v>
      </c>
    </row>
    <row r="104" spans="1:4" ht="25.5">
      <c r="A104" s="57" t="s">
        <v>655</v>
      </c>
      <c r="B104" s="80" t="s">
        <v>16</v>
      </c>
      <c r="C104" s="41" t="s">
        <v>770</v>
      </c>
      <c r="D104" s="79">
        <v>2.8</v>
      </c>
    </row>
    <row r="105" spans="1:4" ht="15.75">
      <c r="A105" s="57" t="s">
        <v>17</v>
      </c>
      <c r="B105" s="80" t="s">
        <v>18</v>
      </c>
      <c r="C105" s="41" t="s">
        <v>770</v>
      </c>
      <c r="D105" s="79">
        <v>3.5</v>
      </c>
    </row>
    <row r="106" spans="1:4" ht="15.75">
      <c r="A106" s="57" t="s">
        <v>656</v>
      </c>
      <c r="B106" s="41" t="s">
        <v>771</v>
      </c>
      <c r="C106" s="35" t="s">
        <v>647</v>
      </c>
      <c r="D106" s="78" t="s">
        <v>19</v>
      </c>
    </row>
    <row r="107" spans="1:4" ht="15.75">
      <c r="A107" s="57" t="s">
        <v>658</v>
      </c>
      <c r="B107" s="41" t="s">
        <v>773</v>
      </c>
      <c r="C107" s="35" t="s">
        <v>647</v>
      </c>
      <c r="D107" s="78" t="s">
        <v>20</v>
      </c>
    </row>
    <row r="108" spans="1:4" ht="31.5">
      <c r="A108" s="57" t="s">
        <v>660</v>
      </c>
      <c r="B108" s="80" t="s">
        <v>775</v>
      </c>
      <c r="C108" s="35" t="s">
        <v>647</v>
      </c>
      <c r="D108" s="81" t="s">
        <v>21</v>
      </c>
    </row>
    <row r="109" spans="1:4" ht="15.75">
      <c r="A109" s="57" t="s">
        <v>662</v>
      </c>
      <c r="B109" s="41" t="s">
        <v>776</v>
      </c>
      <c r="C109" s="35" t="s">
        <v>647</v>
      </c>
      <c r="D109" s="83">
        <v>42005</v>
      </c>
    </row>
    <row r="110" spans="1:4" ht="25.5">
      <c r="A110" s="113">
        <v>10</v>
      </c>
      <c r="B110" s="80" t="s">
        <v>22</v>
      </c>
      <c r="C110" s="35" t="s">
        <v>23</v>
      </c>
      <c r="D110" s="110">
        <v>2.5</v>
      </c>
    </row>
    <row r="111" spans="1:4" ht="32.25" customHeight="1">
      <c r="A111" s="113" t="s">
        <v>24</v>
      </c>
      <c r="B111" s="80" t="s">
        <v>25</v>
      </c>
      <c r="C111" s="35" t="s">
        <v>23</v>
      </c>
      <c r="D111" s="110">
        <v>4.5</v>
      </c>
    </row>
    <row r="112" spans="1:4" ht="28.5" customHeight="1">
      <c r="A112" s="85" t="s">
        <v>26</v>
      </c>
      <c r="B112" s="80" t="s">
        <v>7</v>
      </c>
      <c r="C112" s="35"/>
      <c r="D112" s="81" t="s">
        <v>27</v>
      </c>
    </row>
    <row r="113" spans="1:4" ht="28.5" customHeight="1" thickBot="1">
      <c r="A113" s="103" t="s">
        <v>28</v>
      </c>
      <c r="B113" s="89" t="s">
        <v>7</v>
      </c>
      <c r="C113" s="114"/>
      <c r="D113" s="91" t="s">
        <v>29</v>
      </c>
    </row>
    <row r="115" ht="13.5" thickBot="1"/>
    <row r="116" spans="1:4" ht="16.5" thickBot="1">
      <c r="A116" s="92" t="s">
        <v>226</v>
      </c>
      <c r="B116" s="93" t="s">
        <v>643</v>
      </c>
      <c r="C116" s="93" t="s">
        <v>713</v>
      </c>
      <c r="D116" s="94" t="s">
        <v>645</v>
      </c>
    </row>
    <row r="117" spans="1:4" ht="15.75">
      <c r="A117" s="54" t="s">
        <v>187</v>
      </c>
      <c r="B117" s="55" t="s">
        <v>646</v>
      </c>
      <c r="C117" s="115" t="s">
        <v>647</v>
      </c>
      <c r="D117" s="116"/>
    </row>
    <row r="118" spans="1:4" ht="15.75">
      <c r="A118" s="57" t="s">
        <v>188</v>
      </c>
      <c r="B118" s="41" t="s">
        <v>765</v>
      </c>
      <c r="C118" s="76" t="s">
        <v>647</v>
      </c>
      <c r="D118" s="106" t="s">
        <v>570</v>
      </c>
    </row>
    <row r="119" spans="1:4" ht="25.5">
      <c r="A119" s="57" t="s">
        <v>195</v>
      </c>
      <c r="B119" s="41" t="s">
        <v>767</v>
      </c>
      <c r="C119" s="76" t="s">
        <v>647</v>
      </c>
      <c r="D119" s="112" t="s">
        <v>15</v>
      </c>
    </row>
    <row r="120" spans="1:4" ht="15.75">
      <c r="A120" s="57" t="s">
        <v>196</v>
      </c>
      <c r="B120" s="41" t="s">
        <v>327</v>
      </c>
      <c r="C120" s="76" t="s">
        <v>647</v>
      </c>
      <c r="D120" s="78" t="s">
        <v>536</v>
      </c>
    </row>
    <row r="121" spans="1:4" ht="25.5">
      <c r="A121" s="57" t="s">
        <v>655</v>
      </c>
      <c r="B121" s="80" t="s">
        <v>16</v>
      </c>
      <c r="C121" s="63" t="s">
        <v>770</v>
      </c>
      <c r="D121" s="79">
        <v>3.06</v>
      </c>
    </row>
    <row r="122" spans="1:4" ht="15.75">
      <c r="A122" s="57" t="s">
        <v>17</v>
      </c>
      <c r="B122" s="80" t="s">
        <v>18</v>
      </c>
      <c r="C122" s="63" t="s">
        <v>770</v>
      </c>
      <c r="D122" s="79">
        <v>3.83</v>
      </c>
    </row>
    <row r="123" spans="1:4" ht="15.75">
      <c r="A123" s="57" t="s">
        <v>656</v>
      </c>
      <c r="B123" s="41" t="s">
        <v>771</v>
      </c>
      <c r="C123" s="76" t="s">
        <v>647</v>
      </c>
      <c r="D123" s="78" t="s">
        <v>19</v>
      </c>
    </row>
    <row r="124" spans="1:4" ht="15.75">
      <c r="A124" s="57" t="s">
        <v>658</v>
      </c>
      <c r="B124" s="41" t="s">
        <v>773</v>
      </c>
      <c r="C124" s="76" t="s">
        <v>647</v>
      </c>
      <c r="D124" s="101" t="s">
        <v>20</v>
      </c>
    </row>
    <row r="125" spans="1:4" ht="31.5">
      <c r="A125" s="57" t="s">
        <v>660</v>
      </c>
      <c r="B125" s="80" t="s">
        <v>775</v>
      </c>
      <c r="C125" s="76" t="s">
        <v>647</v>
      </c>
      <c r="D125" s="81" t="s">
        <v>21</v>
      </c>
    </row>
    <row r="126" spans="1:4" ht="15.75">
      <c r="A126" s="57" t="s">
        <v>662</v>
      </c>
      <c r="B126" s="41" t="s">
        <v>776</v>
      </c>
      <c r="C126" s="82" t="s">
        <v>647</v>
      </c>
      <c r="D126" s="117">
        <v>42186</v>
      </c>
    </row>
    <row r="127" spans="1:4" ht="25.5">
      <c r="A127" s="113">
        <v>10</v>
      </c>
      <c r="B127" s="80" t="s">
        <v>22</v>
      </c>
      <c r="C127" s="35" t="s">
        <v>23</v>
      </c>
      <c r="D127" s="110">
        <v>2.5</v>
      </c>
    </row>
    <row r="128" spans="1:4" ht="32.25" customHeight="1">
      <c r="A128" s="113" t="s">
        <v>24</v>
      </c>
      <c r="B128" s="80" t="s">
        <v>25</v>
      </c>
      <c r="C128" s="35" t="s">
        <v>23</v>
      </c>
      <c r="D128" s="110">
        <v>4.5</v>
      </c>
    </row>
    <row r="129" spans="1:4" ht="28.5" customHeight="1">
      <c r="A129" s="85">
        <v>11</v>
      </c>
      <c r="B129" s="80" t="s">
        <v>7</v>
      </c>
      <c r="C129" s="35"/>
      <c r="D129" s="81" t="s">
        <v>27</v>
      </c>
    </row>
    <row r="130" spans="1:4" s="118" customFormat="1" ht="32.25" thickBot="1">
      <c r="A130" s="103" t="s">
        <v>28</v>
      </c>
      <c r="B130" s="89" t="s">
        <v>7</v>
      </c>
      <c r="C130" s="114"/>
      <c r="D130" s="91" t="s">
        <v>29</v>
      </c>
    </row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763</v>
      </c>
      <c r="B1" s="4"/>
      <c r="C1" s="4"/>
      <c r="D1" s="4"/>
    </row>
    <row r="2" spans="1:4" ht="14.25">
      <c r="A2" s="70" t="s">
        <v>764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496</v>
      </c>
    </row>
    <row r="5" ht="13.5" thickBot="1"/>
    <row r="6" spans="1:4" ht="16.5" thickBot="1">
      <c r="A6" s="92" t="s">
        <v>226</v>
      </c>
      <c r="B6" s="93" t="s">
        <v>643</v>
      </c>
      <c r="C6" s="93" t="s">
        <v>713</v>
      </c>
      <c r="D6" s="94" t="s">
        <v>645</v>
      </c>
    </row>
    <row r="7" spans="1:4" ht="16.5" thickBot="1">
      <c r="A7" s="95" t="s">
        <v>187</v>
      </c>
      <c r="B7" s="96" t="s">
        <v>646</v>
      </c>
      <c r="C7" s="97" t="s">
        <v>647</v>
      </c>
      <c r="D7" s="98"/>
    </row>
    <row r="8" spans="1:4" ht="19.5">
      <c r="A8" s="57" t="s">
        <v>188</v>
      </c>
      <c r="B8" s="41" t="s">
        <v>765</v>
      </c>
      <c r="C8" s="35" t="s">
        <v>647</v>
      </c>
      <c r="D8" s="203" t="s">
        <v>497</v>
      </c>
    </row>
    <row r="9" spans="1:4" ht="15.75">
      <c r="A9" s="57" t="s">
        <v>195</v>
      </c>
      <c r="B9" s="41" t="s">
        <v>767</v>
      </c>
      <c r="C9" s="76" t="s">
        <v>647</v>
      </c>
      <c r="D9" s="78" t="s">
        <v>768</v>
      </c>
    </row>
    <row r="10" spans="1:4" ht="15.75">
      <c r="A10" s="57" t="s">
        <v>196</v>
      </c>
      <c r="B10" s="41" t="s">
        <v>327</v>
      </c>
      <c r="C10" s="76" t="s">
        <v>647</v>
      </c>
      <c r="D10" s="78" t="s">
        <v>331</v>
      </c>
    </row>
    <row r="11" spans="1:4" ht="15.75">
      <c r="A11" s="57" t="s">
        <v>655</v>
      </c>
      <c r="B11" s="41" t="s">
        <v>769</v>
      </c>
      <c r="C11" s="63" t="s">
        <v>770</v>
      </c>
      <c r="D11" s="79">
        <v>29.97</v>
      </c>
    </row>
    <row r="12" spans="1:4" ht="15.75">
      <c r="A12" s="57" t="s">
        <v>656</v>
      </c>
      <c r="B12" s="41" t="s">
        <v>771</v>
      </c>
      <c r="C12" s="76" t="s">
        <v>647</v>
      </c>
      <c r="D12" s="78" t="s">
        <v>498</v>
      </c>
    </row>
    <row r="13" spans="1:4" ht="15.75">
      <c r="A13" s="57" t="s">
        <v>658</v>
      </c>
      <c r="B13" s="41" t="s">
        <v>773</v>
      </c>
      <c r="C13" s="76" t="s">
        <v>647</v>
      </c>
      <c r="D13" s="78" t="s">
        <v>774</v>
      </c>
    </row>
    <row r="14" spans="1:4" ht="31.5">
      <c r="A14" s="57" t="s">
        <v>660</v>
      </c>
      <c r="B14" s="80" t="s">
        <v>775</v>
      </c>
      <c r="C14" s="76" t="s">
        <v>647</v>
      </c>
      <c r="D14" s="81" t="s">
        <v>499</v>
      </c>
    </row>
    <row r="15" spans="1:4" ht="15.75">
      <c r="A15" s="57" t="s">
        <v>662</v>
      </c>
      <c r="B15" s="41" t="s">
        <v>776</v>
      </c>
      <c r="C15" s="82" t="s">
        <v>647</v>
      </c>
      <c r="D15" s="204">
        <v>42370</v>
      </c>
    </row>
    <row r="16" spans="1:4" ht="15.75">
      <c r="A16" s="57" t="s">
        <v>664</v>
      </c>
      <c r="B16" s="63" t="s">
        <v>777</v>
      </c>
      <c r="C16" s="100" t="s">
        <v>500</v>
      </c>
      <c r="D16" s="205">
        <v>6.597</v>
      </c>
    </row>
    <row r="17" spans="1:4" ht="25.5">
      <c r="A17" s="85">
        <v>11</v>
      </c>
      <c r="B17" s="80" t="s">
        <v>0</v>
      </c>
      <c r="C17" s="86" t="s">
        <v>647</v>
      </c>
      <c r="D17" s="81" t="s">
        <v>547</v>
      </c>
    </row>
    <row r="18" spans="1:4" ht="15.75">
      <c r="A18" s="87" t="s">
        <v>1</v>
      </c>
      <c r="B18" s="41" t="s">
        <v>2</v>
      </c>
      <c r="C18" s="206" t="s">
        <v>501</v>
      </c>
      <c r="D18" s="88">
        <v>0.03</v>
      </c>
    </row>
    <row r="19" spans="1:4" ht="26.25" thickBot="1">
      <c r="A19" s="58" t="s">
        <v>4</v>
      </c>
      <c r="B19" s="89" t="s">
        <v>5</v>
      </c>
      <c r="C19" s="90" t="s">
        <v>647</v>
      </c>
      <c r="D19" s="91" t="s">
        <v>6</v>
      </c>
    </row>
    <row r="22" ht="13.5" thickBot="1"/>
    <row r="23" spans="1:4" ht="16.5" thickBot="1">
      <c r="A23" s="92" t="s">
        <v>226</v>
      </c>
      <c r="B23" s="93" t="s">
        <v>643</v>
      </c>
      <c r="C23" s="93" t="s">
        <v>713</v>
      </c>
      <c r="D23" s="94" t="s">
        <v>645</v>
      </c>
    </row>
    <row r="24" spans="1:4" ht="16.5" thickBot="1">
      <c r="A24" s="95" t="s">
        <v>187</v>
      </c>
      <c r="B24" s="96" t="s">
        <v>646</v>
      </c>
      <c r="C24" s="97" t="s">
        <v>647</v>
      </c>
      <c r="D24" s="98"/>
    </row>
    <row r="25" spans="1:4" ht="19.5">
      <c r="A25" s="57" t="s">
        <v>188</v>
      </c>
      <c r="B25" s="41" t="s">
        <v>765</v>
      </c>
      <c r="C25" s="35" t="s">
        <v>647</v>
      </c>
      <c r="D25" s="203" t="s">
        <v>332</v>
      </c>
    </row>
    <row r="26" spans="1:4" ht="15.75">
      <c r="A26" s="57" t="s">
        <v>195</v>
      </c>
      <c r="B26" s="41" t="s">
        <v>767</v>
      </c>
      <c r="C26" s="76" t="s">
        <v>647</v>
      </c>
      <c r="D26" s="78" t="s">
        <v>768</v>
      </c>
    </row>
    <row r="27" spans="1:4" ht="15.75">
      <c r="A27" s="57" t="s">
        <v>196</v>
      </c>
      <c r="B27" s="41" t="s">
        <v>327</v>
      </c>
      <c r="C27" s="76" t="s">
        <v>647</v>
      </c>
      <c r="D27" s="78" t="s">
        <v>331</v>
      </c>
    </row>
    <row r="28" spans="1:4" ht="15.75">
      <c r="A28" s="57" t="s">
        <v>655</v>
      </c>
      <c r="B28" s="41" t="s">
        <v>769</v>
      </c>
      <c r="C28" s="63" t="s">
        <v>770</v>
      </c>
      <c r="D28" s="79">
        <v>21.18</v>
      </c>
    </row>
    <row r="29" spans="1:4" ht="15.75">
      <c r="A29" s="57" t="s">
        <v>656</v>
      </c>
      <c r="B29" s="41" t="s">
        <v>771</v>
      </c>
      <c r="C29" s="76" t="s">
        <v>647</v>
      </c>
      <c r="D29" s="78" t="s">
        <v>498</v>
      </c>
    </row>
    <row r="30" spans="1:4" ht="15.75">
      <c r="A30" s="57" t="s">
        <v>658</v>
      </c>
      <c r="B30" s="41" t="s">
        <v>773</v>
      </c>
      <c r="C30" s="76" t="s">
        <v>647</v>
      </c>
      <c r="D30" s="101" t="s">
        <v>774</v>
      </c>
    </row>
    <row r="31" spans="1:4" ht="25.5">
      <c r="A31" s="57" t="s">
        <v>660</v>
      </c>
      <c r="B31" s="80" t="s">
        <v>775</v>
      </c>
      <c r="C31" s="76" t="s">
        <v>647</v>
      </c>
      <c r="D31" s="81" t="s">
        <v>549</v>
      </c>
    </row>
    <row r="32" spans="1:4" ht="15.75">
      <c r="A32" s="57" t="s">
        <v>662</v>
      </c>
      <c r="B32" s="41" t="s">
        <v>776</v>
      </c>
      <c r="C32" s="82" t="s">
        <v>647</v>
      </c>
      <c r="D32" s="204">
        <v>42370</v>
      </c>
    </row>
    <row r="33" spans="1:4" ht="15.75">
      <c r="A33" s="57" t="s">
        <v>664</v>
      </c>
      <c r="B33" s="63" t="s">
        <v>777</v>
      </c>
      <c r="C33" s="100" t="s">
        <v>502</v>
      </c>
      <c r="D33" s="79">
        <v>11.491</v>
      </c>
    </row>
    <row r="34" spans="1:4" ht="26.25" thickBot="1">
      <c r="A34" s="103">
        <v>11</v>
      </c>
      <c r="B34" s="89" t="s">
        <v>503</v>
      </c>
      <c r="C34" s="104" t="s">
        <v>647</v>
      </c>
      <c r="D34" s="91" t="s">
        <v>547</v>
      </c>
    </row>
    <row r="37" ht="13.5" thickBot="1"/>
    <row r="38" spans="1:4" ht="16.5" thickBot="1">
      <c r="A38" s="92" t="s">
        <v>226</v>
      </c>
      <c r="B38" s="93" t="s">
        <v>643</v>
      </c>
      <c r="C38" s="93" t="s">
        <v>713</v>
      </c>
      <c r="D38" s="94" t="s">
        <v>645</v>
      </c>
    </row>
    <row r="39" spans="1:4" ht="15.75">
      <c r="A39" s="95" t="s">
        <v>187</v>
      </c>
      <c r="B39" s="96" t="s">
        <v>646</v>
      </c>
      <c r="C39" s="97" t="s">
        <v>647</v>
      </c>
      <c r="D39" s="105"/>
    </row>
    <row r="40" spans="1:4" ht="18.75">
      <c r="A40" s="57" t="s">
        <v>188</v>
      </c>
      <c r="B40" s="41" t="s">
        <v>765</v>
      </c>
      <c r="C40" s="76" t="s">
        <v>647</v>
      </c>
      <c r="D40" s="207" t="s">
        <v>551</v>
      </c>
    </row>
    <row r="41" spans="1:4" ht="15.75">
      <c r="A41" s="57" t="s">
        <v>195</v>
      </c>
      <c r="B41" s="41" t="s">
        <v>767</v>
      </c>
      <c r="C41" s="76" t="s">
        <v>647</v>
      </c>
      <c r="D41" s="78" t="s">
        <v>768</v>
      </c>
    </row>
    <row r="42" spans="1:4" ht="15.75">
      <c r="A42" s="57" t="s">
        <v>196</v>
      </c>
      <c r="B42" s="41" t="s">
        <v>327</v>
      </c>
      <c r="C42" s="76" t="s">
        <v>647</v>
      </c>
      <c r="D42" s="78" t="s">
        <v>535</v>
      </c>
    </row>
    <row r="43" spans="1:4" ht="15.75">
      <c r="A43" s="57" t="s">
        <v>655</v>
      </c>
      <c r="B43" s="41" t="s">
        <v>769</v>
      </c>
      <c r="C43" s="63" t="s">
        <v>770</v>
      </c>
      <c r="D43" s="79">
        <v>1681.5</v>
      </c>
    </row>
    <row r="44" spans="1:4" ht="15.75">
      <c r="A44" s="57" t="s">
        <v>656</v>
      </c>
      <c r="B44" s="41" t="s">
        <v>771</v>
      </c>
      <c r="C44" s="76" t="s">
        <v>647</v>
      </c>
      <c r="D44" s="78" t="s">
        <v>504</v>
      </c>
    </row>
    <row r="45" spans="1:4" ht="15.75">
      <c r="A45" s="57" t="s">
        <v>658</v>
      </c>
      <c r="B45" s="41" t="s">
        <v>773</v>
      </c>
      <c r="C45" s="76" t="s">
        <v>647</v>
      </c>
      <c r="D45" s="101" t="s">
        <v>9</v>
      </c>
    </row>
    <row r="46" spans="1:4" ht="31.5">
      <c r="A46" s="57" t="s">
        <v>660</v>
      </c>
      <c r="B46" s="80" t="s">
        <v>775</v>
      </c>
      <c r="C46" s="76" t="s">
        <v>647</v>
      </c>
      <c r="D46" s="81" t="s">
        <v>554</v>
      </c>
    </row>
    <row r="47" spans="1:4" ht="15.75">
      <c r="A47" s="57" t="s">
        <v>662</v>
      </c>
      <c r="B47" s="41" t="s">
        <v>776</v>
      </c>
      <c r="C47" s="82" t="s">
        <v>647</v>
      </c>
      <c r="D47" s="204">
        <v>42370</v>
      </c>
    </row>
    <row r="48" spans="1:4" ht="15.75">
      <c r="A48" s="57" t="s">
        <v>664</v>
      </c>
      <c r="B48" s="63" t="s">
        <v>557</v>
      </c>
      <c r="C48" s="84" t="s">
        <v>505</v>
      </c>
      <c r="D48" s="107">
        <v>0.0323</v>
      </c>
    </row>
    <row r="49" spans="1:4" ht="15.75">
      <c r="A49" s="57" t="s">
        <v>11</v>
      </c>
      <c r="B49" s="63" t="s">
        <v>559</v>
      </c>
      <c r="C49" s="84" t="s">
        <v>505</v>
      </c>
      <c r="D49" s="108">
        <v>0.0283</v>
      </c>
    </row>
    <row r="50" spans="1:4" ht="15.75">
      <c r="A50" s="57" t="s">
        <v>12</v>
      </c>
      <c r="B50" s="63" t="s">
        <v>560</v>
      </c>
      <c r="C50" s="84" t="s">
        <v>505</v>
      </c>
      <c r="D50" s="108">
        <v>0.0243</v>
      </c>
    </row>
    <row r="51" spans="1:4" ht="15.75">
      <c r="A51" s="57" t="s">
        <v>13</v>
      </c>
      <c r="B51" s="63" t="s">
        <v>561</v>
      </c>
      <c r="C51" s="84" t="s">
        <v>505</v>
      </c>
      <c r="D51" s="110">
        <v>0.0254</v>
      </c>
    </row>
    <row r="52" spans="1:4" ht="25.5">
      <c r="A52" s="85">
        <v>11</v>
      </c>
      <c r="B52" s="80" t="s">
        <v>7</v>
      </c>
      <c r="C52" s="86" t="s">
        <v>647</v>
      </c>
      <c r="D52" s="109" t="s">
        <v>506</v>
      </c>
    </row>
    <row r="53" ht="15.75">
      <c r="B53" s="208" t="s">
        <v>531</v>
      </c>
    </row>
    <row r="55" ht="13.5" thickBot="1"/>
    <row r="56" spans="1:4" ht="16.5" thickBot="1">
      <c r="A56" s="92" t="s">
        <v>226</v>
      </c>
      <c r="B56" s="93" t="s">
        <v>643</v>
      </c>
      <c r="C56" s="93" t="s">
        <v>713</v>
      </c>
      <c r="D56" s="94" t="s">
        <v>645</v>
      </c>
    </row>
    <row r="57" spans="1:4" ht="15.75">
      <c r="A57" s="95" t="s">
        <v>187</v>
      </c>
      <c r="B57" s="96" t="s">
        <v>646</v>
      </c>
      <c r="C57" s="97" t="s">
        <v>647</v>
      </c>
      <c r="D57" s="105"/>
    </row>
    <row r="58" spans="1:4" ht="18.75">
      <c r="A58" s="57" t="s">
        <v>188</v>
      </c>
      <c r="B58" s="41" t="s">
        <v>765</v>
      </c>
      <c r="C58" s="76" t="s">
        <v>647</v>
      </c>
      <c r="D58" s="207" t="s">
        <v>507</v>
      </c>
    </row>
    <row r="59" spans="1:4" ht="15.75">
      <c r="A59" s="57" t="s">
        <v>195</v>
      </c>
      <c r="B59" s="41" t="s">
        <v>767</v>
      </c>
      <c r="C59" s="76" t="s">
        <v>647</v>
      </c>
      <c r="D59" s="78" t="s">
        <v>768</v>
      </c>
    </row>
    <row r="60" spans="1:4" ht="15.75">
      <c r="A60" s="57" t="s">
        <v>196</v>
      </c>
      <c r="B60" s="41" t="s">
        <v>327</v>
      </c>
      <c r="C60" s="76" t="s">
        <v>647</v>
      </c>
      <c r="D60" s="78" t="s">
        <v>535</v>
      </c>
    </row>
    <row r="61" spans="1:4" ht="15.75">
      <c r="A61" s="57" t="s">
        <v>655</v>
      </c>
      <c r="B61" s="41" t="s">
        <v>769</v>
      </c>
      <c r="C61" s="63" t="s">
        <v>770</v>
      </c>
      <c r="D61" s="79">
        <v>1681.5</v>
      </c>
    </row>
    <row r="62" spans="1:4" ht="15.75">
      <c r="A62" s="57" t="s">
        <v>656</v>
      </c>
      <c r="B62" s="41" t="s">
        <v>771</v>
      </c>
      <c r="C62" s="76" t="s">
        <v>647</v>
      </c>
      <c r="D62" s="78" t="s">
        <v>504</v>
      </c>
    </row>
    <row r="63" spans="1:4" ht="15.75">
      <c r="A63" s="57" t="s">
        <v>658</v>
      </c>
      <c r="B63" s="41" t="s">
        <v>773</v>
      </c>
      <c r="C63" s="76" t="s">
        <v>647</v>
      </c>
      <c r="D63" s="101" t="s">
        <v>9</v>
      </c>
    </row>
    <row r="64" spans="1:4" ht="25.5">
      <c r="A64" s="57" t="s">
        <v>660</v>
      </c>
      <c r="B64" s="80" t="s">
        <v>775</v>
      </c>
      <c r="C64" s="76" t="s">
        <v>647</v>
      </c>
      <c r="D64" s="81" t="s">
        <v>556</v>
      </c>
    </row>
    <row r="65" spans="1:4" ht="15.75">
      <c r="A65" s="57" t="s">
        <v>662</v>
      </c>
      <c r="B65" s="41" t="s">
        <v>776</v>
      </c>
      <c r="C65" s="82" t="s">
        <v>647</v>
      </c>
      <c r="D65" s="204">
        <v>42370</v>
      </c>
    </row>
    <row r="66" spans="1:4" ht="15.75">
      <c r="A66" s="57" t="s">
        <v>664</v>
      </c>
      <c r="B66" s="63" t="s">
        <v>508</v>
      </c>
      <c r="C66" s="209" t="s">
        <v>500</v>
      </c>
      <c r="D66" s="107">
        <v>4.894</v>
      </c>
    </row>
    <row r="67" spans="1:4" ht="26.25" thickBot="1">
      <c r="A67" s="103">
        <v>11</v>
      </c>
      <c r="B67" s="89" t="s">
        <v>503</v>
      </c>
      <c r="C67" s="104" t="s">
        <v>647</v>
      </c>
      <c r="D67" s="91" t="s">
        <v>547</v>
      </c>
    </row>
    <row r="70" ht="13.5" thickBot="1"/>
    <row r="71" spans="1:4" ht="16.5" thickBot="1">
      <c r="A71" s="92" t="s">
        <v>226</v>
      </c>
      <c r="B71" s="93" t="s">
        <v>643</v>
      </c>
      <c r="C71" s="93" t="s">
        <v>713</v>
      </c>
      <c r="D71" s="94" t="s">
        <v>645</v>
      </c>
    </row>
    <row r="72" spans="1:4" ht="15.75">
      <c r="A72" s="54" t="s">
        <v>187</v>
      </c>
      <c r="B72" s="55" t="s">
        <v>646</v>
      </c>
      <c r="C72" s="115" t="s">
        <v>647</v>
      </c>
      <c r="D72" s="116"/>
    </row>
    <row r="73" spans="1:4" ht="18.75">
      <c r="A73" s="57" t="s">
        <v>188</v>
      </c>
      <c r="B73" s="41" t="s">
        <v>765</v>
      </c>
      <c r="C73" s="76" t="s">
        <v>647</v>
      </c>
      <c r="D73" s="207" t="s">
        <v>570</v>
      </c>
    </row>
    <row r="74" spans="1:4" ht="15.75">
      <c r="A74" s="57" t="s">
        <v>195</v>
      </c>
      <c r="B74" s="41" t="s">
        <v>767</v>
      </c>
      <c r="C74" s="76" t="s">
        <v>647</v>
      </c>
      <c r="D74" s="112" t="s">
        <v>15</v>
      </c>
    </row>
    <row r="75" spans="1:4" ht="15.75">
      <c r="A75" s="57" t="s">
        <v>196</v>
      </c>
      <c r="B75" s="41" t="s">
        <v>327</v>
      </c>
      <c r="C75" s="76" t="s">
        <v>647</v>
      </c>
      <c r="D75" s="78" t="s">
        <v>509</v>
      </c>
    </row>
    <row r="76" spans="1:4" ht="25.5">
      <c r="A76" s="57" t="s">
        <v>655</v>
      </c>
      <c r="B76" s="80" t="s">
        <v>16</v>
      </c>
      <c r="C76" s="63" t="s">
        <v>770</v>
      </c>
      <c r="D76" s="79">
        <v>3.06</v>
      </c>
    </row>
    <row r="77" spans="1:4" ht="15.75">
      <c r="A77" s="57" t="s">
        <v>17</v>
      </c>
      <c r="B77" s="80" t="s">
        <v>18</v>
      </c>
      <c r="C77" s="63" t="s">
        <v>770</v>
      </c>
      <c r="D77" s="79">
        <v>3.83</v>
      </c>
    </row>
    <row r="78" spans="1:4" ht="15.75">
      <c r="A78" s="57" t="s">
        <v>656</v>
      </c>
      <c r="B78" s="41" t="s">
        <v>771</v>
      </c>
      <c r="C78" s="76" t="s">
        <v>647</v>
      </c>
      <c r="D78" s="78" t="s">
        <v>510</v>
      </c>
    </row>
    <row r="79" spans="1:4" ht="15.75">
      <c r="A79" s="57" t="s">
        <v>658</v>
      </c>
      <c r="B79" s="41" t="s">
        <v>773</v>
      </c>
      <c r="C79" s="76" t="s">
        <v>647</v>
      </c>
      <c r="D79" s="101" t="s">
        <v>20</v>
      </c>
    </row>
    <row r="80" spans="1:4" ht="25.5">
      <c r="A80" s="57" t="s">
        <v>660</v>
      </c>
      <c r="B80" s="80" t="s">
        <v>775</v>
      </c>
      <c r="C80" s="76" t="s">
        <v>647</v>
      </c>
      <c r="D80" s="81" t="s">
        <v>21</v>
      </c>
    </row>
    <row r="81" spans="1:4" ht="15.75">
      <c r="A81" s="57" t="s">
        <v>662</v>
      </c>
      <c r="B81" s="41" t="s">
        <v>776</v>
      </c>
      <c r="C81" s="82" t="s">
        <v>647</v>
      </c>
      <c r="D81" s="204">
        <v>42370</v>
      </c>
    </row>
    <row r="82" spans="1:4" ht="27.75" customHeight="1">
      <c r="A82" s="85">
        <v>10</v>
      </c>
      <c r="B82" s="41" t="s">
        <v>777</v>
      </c>
      <c r="C82" s="35" t="s">
        <v>511</v>
      </c>
      <c r="D82" s="210" t="s">
        <v>512</v>
      </c>
    </row>
    <row r="83" spans="1:4" ht="31.5">
      <c r="A83" s="113">
        <v>11</v>
      </c>
      <c r="B83" s="80" t="s">
        <v>22</v>
      </c>
      <c r="C83" s="33" t="s">
        <v>513</v>
      </c>
      <c r="D83" s="110">
        <v>2.5</v>
      </c>
    </row>
    <row r="84" spans="1:4" ht="32.25" customHeight="1">
      <c r="A84" s="113" t="s">
        <v>26</v>
      </c>
      <c r="B84" s="80" t="s">
        <v>514</v>
      </c>
      <c r="C84" s="33" t="s">
        <v>513</v>
      </c>
      <c r="D84" s="110">
        <v>4.5</v>
      </c>
    </row>
    <row r="85" spans="1:4" ht="28.5" customHeight="1">
      <c r="A85" s="85">
        <v>12</v>
      </c>
      <c r="B85" s="80" t="s">
        <v>7</v>
      </c>
      <c r="C85" s="35"/>
      <c r="D85" s="81" t="s">
        <v>27</v>
      </c>
    </row>
    <row r="86" spans="1:4" s="118" customFormat="1" ht="26.25" thickBot="1">
      <c r="A86" s="103" t="s">
        <v>515</v>
      </c>
      <c r="B86" s="89" t="s">
        <v>7</v>
      </c>
      <c r="C86" s="114"/>
      <c r="D86" s="91" t="s">
        <v>29</v>
      </c>
    </row>
    <row r="87" s="118" customFormat="1" ht="12.75"/>
    <row r="88" s="118" customFormat="1" ht="38.25">
      <c r="B88" s="211" t="s">
        <v>516</v>
      </c>
    </row>
    <row r="89" s="118" customFormat="1" ht="12.75"/>
    <row r="90" s="118" customFormat="1" ht="13.5" thickBot="1"/>
    <row r="91" spans="1:4" ht="16.5" thickBot="1">
      <c r="A91" s="92" t="s">
        <v>226</v>
      </c>
      <c r="B91" s="93" t="s">
        <v>643</v>
      </c>
      <c r="C91" s="93" t="s">
        <v>713</v>
      </c>
      <c r="D91" s="94" t="s">
        <v>645</v>
      </c>
    </row>
    <row r="92" spans="1:4" ht="16.5" thickBot="1">
      <c r="A92" s="95" t="s">
        <v>187</v>
      </c>
      <c r="B92" s="96" t="s">
        <v>646</v>
      </c>
      <c r="C92" s="97" t="s">
        <v>647</v>
      </c>
      <c r="D92" s="98"/>
    </row>
    <row r="93" spans="1:4" ht="19.5">
      <c r="A93" s="57" t="s">
        <v>188</v>
      </c>
      <c r="B93" s="41" t="s">
        <v>765</v>
      </c>
      <c r="C93" s="35" t="s">
        <v>647</v>
      </c>
      <c r="D93" s="203" t="s">
        <v>517</v>
      </c>
    </row>
    <row r="94" spans="1:4" ht="15.75">
      <c r="A94" s="57" t="s">
        <v>195</v>
      </c>
      <c r="B94" s="41" t="s">
        <v>767</v>
      </c>
      <c r="C94" s="76" t="s">
        <v>647</v>
      </c>
      <c r="D94" s="78" t="s">
        <v>518</v>
      </c>
    </row>
    <row r="95" spans="1:4" ht="15.75">
      <c r="A95" s="57" t="s">
        <v>196</v>
      </c>
      <c r="B95" s="41" t="s">
        <v>327</v>
      </c>
      <c r="C95" s="76" t="s">
        <v>647</v>
      </c>
      <c r="D95" s="78" t="s">
        <v>519</v>
      </c>
    </row>
    <row r="96" spans="1:4" ht="15.75">
      <c r="A96" s="57" t="s">
        <v>655</v>
      </c>
      <c r="B96" s="41" t="s">
        <v>769</v>
      </c>
      <c r="C96" s="63" t="s">
        <v>770</v>
      </c>
      <c r="D96" s="79">
        <v>5118</v>
      </c>
    </row>
    <row r="97" spans="1:4" ht="15.75">
      <c r="A97" s="57" t="s">
        <v>656</v>
      </c>
      <c r="B97" s="41" t="s">
        <v>771</v>
      </c>
      <c r="C97" s="76" t="s">
        <v>647</v>
      </c>
      <c r="D97" s="78" t="s">
        <v>520</v>
      </c>
    </row>
    <row r="98" spans="1:4" ht="15.75">
      <c r="A98" s="57" t="s">
        <v>658</v>
      </c>
      <c r="B98" s="41" t="s">
        <v>773</v>
      </c>
      <c r="C98" s="76" t="s">
        <v>647</v>
      </c>
      <c r="D98" s="101"/>
    </row>
    <row r="99" spans="1:4" ht="25.5">
      <c r="A99" s="57" t="s">
        <v>660</v>
      </c>
      <c r="B99" s="80" t="s">
        <v>775</v>
      </c>
      <c r="C99" s="76" t="s">
        <v>647</v>
      </c>
      <c r="D99" s="81" t="s">
        <v>521</v>
      </c>
    </row>
    <row r="100" spans="1:4" ht="15.75">
      <c r="A100" s="57" t="s">
        <v>662</v>
      </c>
      <c r="B100" s="41" t="s">
        <v>776</v>
      </c>
      <c r="C100" s="82" t="s">
        <v>647</v>
      </c>
      <c r="D100" s="204">
        <v>42370</v>
      </c>
    </row>
    <row r="101" spans="1:4" ht="15.75">
      <c r="A101" s="57" t="s">
        <v>664</v>
      </c>
      <c r="B101" s="63" t="s">
        <v>777</v>
      </c>
      <c r="C101" s="100" t="s">
        <v>502</v>
      </c>
      <c r="D101" s="79">
        <v>13</v>
      </c>
    </row>
    <row r="102" spans="1:4" ht="26.25" thickBot="1">
      <c r="A102" s="103">
        <v>11</v>
      </c>
      <c r="B102" s="89" t="s">
        <v>503</v>
      </c>
      <c r="C102" s="104" t="s">
        <v>647</v>
      </c>
      <c r="D102" s="91" t="s">
        <v>522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763</v>
      </c>
      <c r="B1" s="4"/>
      <c r="C1" s="4"/>
      <c r="D1" s="4"/>
    </row>
    <row r="2" spans="1:4" ht="14.25">
      <c r="A2" s="70" t="s">
        <v>764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523</v>
      </c>
    </row>
    <row r="5" ht="13.5" thickBot="1"/>
    <row r="6" spans="1:4" ht="16.5" thickBot="1">
      <c r="A6" s="92" t="s">
        <v>226</v>
      </c>
      <c r="B6" s="93" t="s">
        <v>643</v>
      </c>
      <c r="C6" s="93" t="s">
        <v>713</v>
      </c>
      <c r="D6" s="94" t="s">
        <v>645</v>
      </c>
    </row>
    <row r="7" spans="1:4" ht="16.5" thickBot="1">
      <c r="A7" s="95" t="s">
        <v>187</v>
      </c>
      <c r="B7" s="96" t="s">
        <v>646</v>
      </c>
      <c r="C7" s="97" t="s">
        <v>647</v>
      </c>
      <c r="D7" s="98"/>
    </row>
    <row r="8" spans="1:4" ht="19.5">
      <c r="A8" s="57" t="s">
        <v>188</v>
      </c>
      <c r="B8" s="41" t="s">
        <v>765</v>
      </c>
      <c r="C8" s="35" t="s">
        <v>647</v>
      </c>
      <c r="D8" s="203" t="s">
        <v>497</v>
      </c>
    </row>
    <row r="9" spans="1:4" ht="15.75">
      <c r="A9" s="57" t="s">
        <v>195</v>
      </c>
      <c r="B9" s="41" t="s">
        <v>767</v>
      </c>
      <c r="C9" s="76" t="s">
        <v>647</v>
      </c>
      <c r="D9" s="78" t="s">
        <v>768</v>
      </c>
    </row>
    <row r="10" spans="1:4" ht="15.75">
      <c r="A10" s="57" t="s">
        <v>196</v>
      </c>
      <c r="B10" s="41" t="s">
        <v>327</v>
      </c>
      <c r="C10" s="76" t="s">
        <v>647</v>
      </c>
      <c r="D10" s="78" t="s">
        <v>331</v>
      </c>
    </row>
    <row r="11" spans="1:4" ht="15.75">
      <c r="A11" s="57" t="s">
        <v>655</v>
      </c>
      <c r="B11" s="41" t="s">
        <v>769</v>
      </c>
      <c r="C11" s="63" t="s">
        <v>770</v>
      </c>
      <c r="D11" s="212">
        <v>31.59</v>
      </c>
    </row>
    <row r="12" spans="1:4" ht="15.75">
      <c r="A12" s="57" t="s">
        <v>656</v>
      </c>
      <c r="B12" s="41" t="s">
        <v>771</v>
      </c>
      <c r="C12" s="76" t="s">
        <v>647</v>
      </c>
      <c r="D12" s="78" t="s">
        <v>498</v>
      </c>
    </row>
    <row r="13" spans="1:4" ht="15.75">
      <c r="A13" s="57" t="s">
        <v>658</v>
      </c>
      <c r="B13" s="41" t="s">
        <v>773</v>
      </c>
      <c r="C13" s="76" t="s">
        <v>647</v>
      </c>
      <c r="D13" s="78" t="s">
        <v>774</v>
      </c>
    </row>
    <row r="14" spans="1:4" ht="31.5">
      <c r="A14" s="57" t="s">
        <v>660</v>
      </c>
      <c r="B14" s="80" t="s">
        <v>775</v>
      </c>
      <c r="C14" s="76" t="s">
        <v>647</v>
      </c>
      <c r="D14" s="81" t="s">
        <v>499</v>
      </c>
    </row>
    <row r="15" spans="1:4" ht="15.75">
      <c r="A15" s="57" t="s">
        <v>662</v>
      </c>
      <c r="B15" s="41" t="s">
        <v>776</v>
      </c>
      <c r="C15" s="82" t="s">
        <v>647</v>
      </c>
      <c r="D15" s="204">
        <v>42552</v>
      </c>
    </row>
    <row r="16" spans="1:4" ht="15.75">
      <c r="A16" s="57" t="s">
        <v>664</v>
      </c>
      <c r="B16" s="63" t="s">
        <v>777</v>
      </c>
      <c r="C16" s="100" t="s">
        <v>500</v>
      </c>
      <c r="D16" s="205">
        <v>6.597</v>
      </c>
    </row>
    <row r="17" spans="1:4" ht="25.5">
      <c r="A17" s="85">
        <v>11</v>
      </c>
      <c r="B17" s="80" t="s">
        <v>0</v>
      </c>
      <c r="C17" s="86" t="s">
        <v>647</v>
      </c>
      <c r="D17" s="81" t="s">
        <v>547</v>
      </c>
    </row>
    <row r="18" spans="1:4" ht="15.75">
      <c r="A18" s="87" t="s">
        <v>1</v>
      </c>
      <c r="B18" s="41" t="s">
        <v>2</v>
      </c>
      <c r="C18" s="206" t="s">
        <v>501</v>
      </c>
      <c r="D18" s="88">
        <v>0.03</v>
      </c>
    </row>
    <row r="19" spans="1:4" ht="26.25" thickBot="1">
      <c r="A19" s="58" t="s">
        <v>4</v>
      </c>
      <c r="B19" s="89" t="s">
        <v>5</v>
      </c>
      <c r="C19" s="90" t="s">
        <v>647</v>
      </c>
      <c r="D19" s="91" t="s">
        <v>6</v>
      </c>
    </row>
    <row r="22" ht="13.5" thickBot="1"/>
    <row r="23" spans="1:4" ht="16.5" thickBot="1">
      <c r="A23" s="92" t="s">
        <v>226</v>
      </c>
      <c r="B23" s="93" t="s">
        <v>643</v>
      </c>
      <c r="C23" s="93" t="s">
        <v>713</v>
      </c>
      <c r="D23" s="94" t="s">
        <v>645</v>
      </c>
    </row>
    <row r="24" spans="1:4" ht="16.5" thickBot="1">
      <c r="A24" s="95" t="s">
        <v>187</v>
      </c>
      <c r="B24" s="96" t="s">
        <v>646</v>
      </c>
      <c r="C24" s="97" t="s">
        <v>647</v>
      </c>
      <c r="D24" s="98"/>
    </row>
    <row r="25" spans="1:4" ht="19.5">
      <c r="A25" s="57" t="s">
        <v>188</v>
      </c>
      <c r="B25" s="41" t="s">
        <v>765</v>
      </c>
      <c r="C25" s="35" t="s">
        <v>647</v>
      </c>
      <c r="D25" s="203" t="s">
        <v>332</v>
      </c>
    </row>
    <row r="26" spans="1:4" ht="15.75">
      <c r="A26" s="57" t="s">
        <v>195</v>
      </c>
      <c r="B26" s="41" t="s">
        <v>767</v>
      </c>
      <c r="C26" s="76" t="s">
        <v>647</v>
      </c>
      <c r="D26" s="78" t="s">
        <v>768</v>
      </c>
    </row>
    <row r="27" spans="1:4" ht="15.75">
      <c r="A27" s="57" t="s">
        <v>196</v>
      </c>
      <c r="B27" s="41" t="s">
        <v>327</v>
      </c>
      <c r="C27" s="76" t="s">
        <v>647</v>
      </c>
      <c r="D27" s="78" t="s">
        <v>331</v>
      </c>
    </row>
    <row r="28" spans="1:4" ht="15.75">
      <c r="A28" s="57" t="s">
        <v>655</v>
      </c>
      <c r="B28" s="41" t="s">
        <v>769</v>
      </c>
      <c r="C28" s="63" t="s">
        <v>770</v>
      </c>
      <c r="D28" s="212">
        <v>22.81</v>
      </c>
    </row>
    <row r="29" spans="1:4" ht="15.75">
      <c r="A29" s="57" t="s">
        <v>656</v>
      </c>
      <c r="B29" s="41" t="s">
        <v>771</v>
      </c>
      <c r="C29" s="76" t="s">
        <v>647</v>
      </c>
      <c r="D29" s="78" t="s">
        <v>498</v>
      </c>
    </row>
    <row r="30" spans="1:4" ht="15.75">
      <c r="A30" s="57" t="s">
        <v>658</v>
      </c>
      <c r="B30" s="41" t="s">
        <v>773</v>
      </c>
      <c r="C30" s="76" t="s">
        <v>647</v>
      </c>
      <c r="D30" s="101" t="s">
        <v>774</v>
      </c>
    </row>
    <row r="31" spans="1:4" ht="25.5">
      <c r="A31" s="57" t="s">
        <v>660</v>
      </c>
      <c r="B31" s="80" t="s">
        <v>775</v>
      </c>
      <c r="C31" s="76" t="s">
        <v>647</v>
      </c>
      <c r="D31" s="81" t="s">
        <v>549</v>
      </c>
    </row>
    <row r="32" spans="1:4" ht="15.75">
      <c r="A32" s="57" t="s">
        <v>662</v>
      </c>
      <c r="B32" s="41" t="s">
        <v>776</v>
      </c>
      <c r="C32" s="82" t="s">
        <v>647</v>
      </c>
      <c r="D32" s="204">
        <v>42552</v>
      </c>
    </row>
    <row r="33" spans="1:4" ht="15.75">
      <c r="A33" s="57" t="s">
        <v>664</v>
      </c>
      <c r="B33" s="63" t="s">
        <v>777</v>
      </c>
      <c r="C33" s="100" t="s">
        <v>502</v>
      </c>
      <c r="D33" s="79">
        <v>8.208</v>
      </c>
    </row>
    <row r="34" spans="1:4" ht="26.25" thickBot="1">
      <c r="A34" s="103">
        <v>11</v>
      </c>
      <c r="B34" s="89" t="s">
        <v>503</v>
      </c>
      <c r="C34" s="104" t="s">
        <v>647</v>
      </c>
      <c r="D34" s="91" t="s">
        <v>547</v>
      </c>
    </row>
    <row r="37" ht="13.5" thickBot="1"/>
    <row r="38" spans="1:4" ht="16.5" thickBot="1">
      <c r="A38" s="92" t="s">
        <v>226</v>
      </c>
      <c r="B38" s="93" t="s">
        <v>643</v>
      </c>
      <c r="C38" s="93" t="s">
        <v>713</v>
      </c>
      <c r="D38" s="94" t="s">
        <v>645</v>
      </c>
    </row>
    <row r="39" spans="1:4" ht="15.75">
      <c r="A39" s="95" t="s">
        <v>187</v>
      </c>
      <c r="B39" s="96" t="s">
        <v>646</v>
      </c>
      <c r="C39" s="97" t="s">
        <v>647</v>
      </c>
      <c r="D39" s="105"/>
    </row>
    <row r="40" spans="1:4" ht="18.75">
      <c r="A40" s="57" t="s">
        <v>188</v>
      </c>
      <c r="B40" s="41" t="s">
        <v>765</v>
      </c>
      <c r="C40" s="76" t="s">
        <v>647</v>
      </c>
      <c r="D40" s="207" t="s">
        <v>551</v>
      </c>
    </row>
    <row r="41" spans="1:4" ht="15.75">
      <c r="A41" s="57" t="s">
        <v>195</v>
      </c>
      <c r="B41" s="41" t="s">
        <v>767</v>
      </c>
      <c r="C41" s="76" t="s">
        <v>647</v>
      </c>
      <c r="D41" s="78" t="s">
        <v>768</v>
      </c>
    </row>
    <row r="42" spans="1:4" ht="15.75">
      <c r="A42" s="57" t="s">
        <v>196</v>
      </c>
      <c r="B42" s="41" t="s">
        <v>327</v>
      </c>
      <c r="C42" s="76" t="s">
        <v>647</v>
      </c>
      <c r="D42" s="78" t="s">
        <v>535</v>
      </c>
    </row>
    <row r="43" spans="1:4" ht="15.75">
      <c r="A43" s="57" t="s">
        <v>655</v>
      </c>
      <c r="B43" s="41" t="s">
        <v>769</v>
      </c>
      <c r="C43" s="63" t="s">
        <v>770</v>
      </c>
      <c r="D43" s="212">
        <v>1720.44</v>
      </c>
    </row>
    <row r="44" spans="1:4" ht="15.75">
      <c r="A44" s="57" t="s">
        <v>656</v>
      </c>
      <c r="B44" s="41" t="s">
        <v>771</v>
      </c>
      <c r="C44" s="76" t="s">
        <v>647</v>
      </c>
      <c r="D44" s="78" t="s">
        <v>504</v>
      </c>
    </row>
    <row r="45" spans="1:4" ht="15.75">
      <c r="A45" s="57" t="s">
        <v>658</v>
      </c>
      <c r="B45" s="41" t="s">
        <v>773</v>
      </c>
      <c r="C45" s="76" t="s">
        <v>647</v>
      </c>
      <c r="D45" s="101" t="s">
        <v>9</v>
      </c>
    </row>
    <row r="46" spans="1:4" ht="31.5">
      <c r="A46" s="57" t="s">
        <v>660</v>
      </c>
      <c r="B46" s="80" t="s">
        <v>775</v>
      </c>
      <c r="C46" s="76" t="s">
        <v>647</v>
      </c>
      <c r="D46" s="81" t="s">
        <v>554</v>
      </c>
    </row>
    <row r="47" spans="1:4" ht="15.75">
      <c r="A47" s="57" t="s">
        <v>662</v>
      </c>
      <c r="B47" s="41" t="s">
        <v>776</v>
      </c>
      <c r="C47" s="82" t="s">
        <v>647</v>
      </c>
      <c r="D47" s="204">
        <v>42552</v>
      </c>
    </row>
    <row r="48" spans="1:4" ht="15.75">
      <c r="A48" s="57" t="s">
        <v>664</v>
      </c>
      <c r="B48" s="63" t="s">
        <v>557</v>
      </c>
      <c r="C48" s="84" t="s">
        <v>505</v>
      </c>
      <c r="D48" s="107">
        <v>0.0323</v>
      </c>
    </row>
    <row r="49" spans="1:4" ht="15.75">
      <c r="A49" s="57" t="s">
        <v>11</v>
      </c>
      <c r="B49" s="63" t="s">
        <v>559</v>
      </c>
      <c r="C49" s="84" t="s">
        <v>505</v>
      </c>
      <c r="D49" s="108">
        <v>0.0283</v>
      </c>
    </row>
    <row r="50" spans="1:4" ht="15.75">
      <c r="A50" s="57" t="s">
        <v>12</v>
      </c>
      <c r="B50" s="63" t="s">
        <v>560</v>
      </c>
      <c r="C50" s="84" t="s">
        <v>505</v>
      </c>
      <c r="D50" s="108">
        <v>0.0243</v>
      </c>
    </row>
    <row r="51" spans="1:4" ht="15.75">
      <c r="A51" s="57" t="s">
        <v>13</v>
      </c>
      <c r="B51" s="63" t="s">
        <v>561</v>
      </c>
      <c r="C51" s="84" t="s">
        <v>505</v>
      </c>
      <c r="D51" s="110">
        <v>0.0254</v>
      </c>
    </row>
    <row r="52" spans="1:4" ht="25.5">
      <c r="A52" s="85">
        <v>11</v>
      </c>
      <c r="B52" s="80" t="s">
        <v>7</v>
      </c>
      <c r="C52" s="86" t="s">
        <v>647</v>
      </c>
      <c r="D52" s="109" t="s">
        <v>506</v>
      </c>
    </row>
    <row r="53" ht="15.75">
      <c r="B53" s="208" t="s">
        <v>531</v>
      </c>
    </row>
    <row r="55" ht="13.5" thickBot="1"/>
    <row r="56" spans="1:4" ht="16.5" thickBot="1">
      <c r="A56" s="92" t="s">
        <v>226</v>
      </c>
      <c r="B56" s="93" t="s">
        <v>643</v>
      </c>
      <c r="C56" s="93" t="s">
        <v>713</v>
      </c>
      <c r="D56" s="94" t="s">
        <v>645</v>
      </c>
    </row>
    <row r="57" spans="1:4" ht="15.75">
      <c r="A57" s="95" t="s">
        <v>187</v>
      </c>
      <c r="B57" s="96" t="s">
        <v>646</v>
      </c>
      <c r="C57" s="97" t="s">
        <v>647</v>
      </c>
      <c r="D57" s="105"/>
    </row>
    <row r="58" spans="1:4" ht="18.75">
      <c r="A58" s="57" t="s">
        <v>188</v>
      </c>
      <c r="B58" s="41" t="s">
        <v>765</v>
      </c>
      <c r="C58" s="76" t="s">
        <v>647</v>
      </c>
      <c r="D58" s="207" t="s">
        <v>507</v>
      </c>
    </row>
    <row r="59" spans="1:4" ht="15.75">
      <c r="A59" s="57" t="s">
        <v>195</v>
      </c>
      <c r="B59" s="41" t="s">
        <v>767</v>
      </c>
      <c r="C59" s="76" t="s">
        <v>647</v>
      </c>
      <c r="D59" s="78" t="s">
        <v>768</v>
      </c>
    </row>
    <row r="60" spans="1:4" ht="15.75">
      <c r="A60" s="57" t="s">
        <v>196</v>
      </c>
      <c r="B60" s="41" t="s">
        <v>327</v>
      </c>
      <c r="C60" s="76" t="s">
        <v>647</v>
      </c>
      <c r="D60" s="78" t="s">
        <v>535</v>
      </c>
    </row>
    <row r="61" spans="1:4" ht="15.75">
      <c r="A61" s="57" t="s">
        <v>655</v>
      </c>
      <c r="B61" s="41" t="s">
        <v>769</v>
      </c>
      <c r="C61" s="63" t="s">
        <v>524</v>
      </c>
      <c r="D61" s="212">
        <v>1720.44</v>
      </c>
    </row>
    <row r="62" spans="1:4" ht="15.75">
      <c r="A62" s="57" t="s">
        <v>656</v>
      </c>
      <c r="B62" s="41" t="s">
        <v>771</v>
      </c>
      <c r="C62" s="76" t="s">
        <v>647</v>
      </c>
      <c r="D62" s="78" t="s">
        <v>504</v>
      </c>
    </row>
    <row r="63" spans="1:4" ht="15.75">
      <c r="A63" s="57" t="s">
        <v>658</v>
      </c>
      <c r="B63" s="41" t="s">
        <v>773</v>
      </c>
      <c r="C63" s="76" t="s">
        <v>647</v>
      </c>
      <c r="D63" s="101" t="s">
        <v>9</v>
      </c>
    </row>
    <row r="64" spans="1:4" ht="25.5">
      <c r="A64" s="57" t="s">
        <v>660</v>
      </c>
      <c r="B64" s="80" t="s">
        <v>775</v>
      </c>
      <c r="C64" s="76" t="s">
        <v>647</v>
      </c>
      <c r="D64" s="81" t="s">
        <v>556</v>
      </c>
    </row>
    <row r="65" spans="1:4" ht="15.75">
      <c r="A65" s="57" t="s">
        <v>662</v>
      </c>
      <c r="B65" s="41" t="s">
        <v>776</v>
      </c>
      <c r="C65" s="82" t="s">
        <v>647</v>
      </c>
      <c r="D65" s="204">
        <v>42552</v>
      </c>
    </row>
    <row r="66" spans="1:4" ht="15.75">
      <c r="A66" s="57" t="s">
        <v>664</v>
      </c>
      <c r="B66" s="63" t="s">
        <v>508</v>
      </c>
      <c r="C66" s="209" t="s">
        <v>500</v>
      </c>
      <c r="D66" s="107">
        <v>3.496</v>
      </c>
    </row>
    <row r="67" spans="1:4" ht="26.25" thickBot="1">
      <c r="A67" s="103">
        <v>11</v>
      </c>
      <c r="B67" s="89" t="s">
        <v>503</v>
      </c>
      <c r="C67" s="104" t="s">
        <v>647</v>
      </c>
      <c r="D67" s="91" t="s">
        <v>547</v>
      </c>
    </row>
    <row r="70" ht="13.5" thickBot="1"/>
    <row r="71" spans="1:4" ht="16.5" thickBot="1">
      <c r="A71" s="92" t="s">
        <v>226</v>
      </c>
      <c r="B71" s="93" t="s">
        <v>643</v>
      </c>
      <c r="C71" s="93" t="s">
        <v>713</v>
      </c>
      <c r="D71" s="94" t="s">
        <v>645</v>
      </c>
    </row>
    <row r="72" spans="1:4" ht="15.75">
      <c r="A72" s="54" t="s">
        <v>187</v>
      </c>
      <c r="B72" s="55" t="s">
        <v>646</v>
      </c>
      <c r="C72" s="115" t="s">
        <v>647</v>
      </c>
      <c r="D72" s="116"/>
    </row>
    <row r="73" spans="1:4" ht="18.75">
      <c r="A73" s="57" t="s">
        <v>188</v>
      </c>
      <c r="B73" s="41" t="s">
        <v>765</v>
      </c>
      <c r="C73" s="76" t="s">
        <v>647</v>
      </c>
      <c r="D73" s="207" t="s">
        <v>570</v>
      </c>
    </row>
    <row r="74" spans="1:4" ht="15.75">
      <c r="A74" s="57" t="s">
        <v>195</v>
      </c>
      <c r="B74" s="41" t="s">
        <v>767</v>
      </c>
      <c r="C74" s="76" t="s">
        <v>647</v>
      </c>
      <c r="D74" s="112" t="s">
        <v>15</v>
      </c>
    </row>
    <row r="75" spans="1:4" ht="15.75">
      <c r="A75" s="57" t="s">
        <v>196</v>
      </c>
      <c r="B75" s="41" t="s">
        <v>327</v>
      </c>
      <c r="C75" s="76" t="s">
        <v>647</v>
      </c>
      <c r="D75" s="78" t="s">
        <v>509</v>
      </c>
    </row>
    <row r="76" spans="1:4" ht="25.5">
      <c r="A76" s="57" t="s">
        <v>655</v>
      </c>
      <c r="B76" s="80" t="s">
        <v>16</v>
      </c>
      <c r="C76" s="63" t="s">
        <v>770</v>
      </c>
      <c r="D76" s="212">
        <v>3.23</v>
      </c>
    </row>
    <row r="77" spans="1:4" ht="15.75">
      <c r="A77" s="57" t="s">
        <v>17</v>
      </c>
      <c r="B77" s="80" t="s">
        <v>18</v>
      </c>
      <c r="C77" s="63" t="s">
        <v>770</v>
      </c>
      <c r="D77" s="212">
        <v>4.05</v>
      </c>
    </row>
    <row r="78" spans="1:4" ht="15.75">
      <c r="A78" s="57" t="s">
        <v>656</v>
      </c>
      <c r="B78" s="41" t="s">
        <v>771</v>
      </c>
      <c r="C78" s="76" t="s">
        <v>647</v>
      </c>
      <c r="D78" s="78" t="s">
        <v>510</v>
      </c>
    </row>
    <row r="79" spans="1:4" ht="15.75">
      <c r="A79" s="57" t="s">
        <v>658</v>
      </c>
      <c r="B79" s="41" t="s">
        <v>773</v>
      </c>
      <c r="C79" s="76" t="s">
        <v>647</v>
      </c>
      <c r="D79" s="101" t="s">
        <v>20</v>
      </c>
    </row>
    <row r="80" spans="1:4" ht="25.5">
      <c r="A80" s="57" t="s">
        <v>660</v>
      </c>
      <c r="B80" s="80" t="s">
        <v>775</v>
      </c>
      <c r="C80" s="76" t="s">
        <v>647</v>
      </c>
      <c r="D80" s="81" t="s">
        <v>21</v>
      </c>
    </row>
    <row r="81" spans="1:4" ht="15.75">
      <c r="A81" s="57" t="s">
        <v>662</v>
      </c>
      <c r="B81" s="41" t="s">
        <v>776</v>
      </c>
      <c r="C81" s="82" t="s">
        <v>647</v>
      </c>
      <c r="D81" s="204">
        <v>42552</v>
      </c>
    </row>
    <row r="82" spans="1:4" ht="27.75" customHeight="1">
      <c r="A82" s="85">
        <v>10</v>
      </c>
      <c r="B82" s="41" t="s">
        <v>777</v>
      </c>
      <c r="C82" s="35" t="s">
        <v>511</v>
      </c>
      <c r="D82" s="210" t="s">
        <v>512</v>
      </c>
    </row>
    <row r="83" spans="1:4" ht="31.5">
      <c r="A83" s="113">
        <v>11</v>
      </c>
      <c r="B83" s="80" t="s">
        <v>22</v>
      </c>
      <c r="C83" s="33" t="s">
        <v>513</v>
      </c>
      <c r="D83" s="110">
        <v>2.5</v>
      </c>
    </row>
    <row r="84" spans="1:4" ht="32.25" customHeight="1">
      <c r="A84" s="113" t="s">
        <v>26</v>
      </c>
      <c r="B84" s="80" t="s">
        <v>514</v>
      </c>
      <c r="C84" s="33" t="s">
        <v>513</v>
      </c>
      <c r="D84" s="110">
        <v>4.5</v>
      </c>
    </row>
    <row r="85" spans="1:4" ht="28.5" customHeight="1">
      <c r="A85" s="85">
        <v>12</v>
      </c>
      <c r="B85" s="80" t="s">
        <v>7</v>
      </c>
      <c r="C85" s="35"/>
      <c r="D85" s="81" t="s">
        <v>27</v>
      </c>
    </row>
    <row r="86" spans="1:4" s="118" customFormat="1" ht="26.25" thickBot="1">
      <c r="A86" s="103" t="s">
        <v>515</v>
      </c>
      <c r="B86" s="89" t="s">
        <v>7</v>
      </c>
      <c r="C86" s="114"/>
      <c r="D86" s="91" t="s">
        <v>29</v>
      </c>
    </row>
    <row r="87" s="118" customFormat="1" ht="12.75"/>
    <row r="88" s="118" customFormat="1" ht="38.25">
      <c r="B88" s="211" t="s">
        <v>516</v>
      </c>
    </row>
    <row r="89" s="118" customFormat="1" ht="12.75"/>
    <row r="90" s="118" customFormat="1" ht="13.5" thickBot="1"/>
    <row r="91" spans="1:4" ht="16.5" thickBot="1">
      <c r="A91" s="92" t="s">
        <v>226</v>
      </c>
      <c r="B91" s="93" t="s">
        <v>643</v>
      </c>
      <c r="C91" s="93" t="s">
        <v>713</v>
      </c>
      <c r="D91" s="94" t="s">
        <v>645</v>
      </c>
    </row>
    <row r="92" spans="1:4" ht="16.5" thickBot="1">
      <c r="A92" s="95" t="s">
        <v>187</v>
      </c>
      <c r="B92" s="96" t="s">
        <v>646</v>
      </c>
      <c r="C92" s="97" t="s">
        <v>647</v>
      </c>
      <c r="D92" s="98"/>
    </row>
    <row r="93" spans="1:4" ht="19.5">
      <c r="A93" s="57" t="s">
        <v>188</v>
      </c>
      <c r="B93" s="41" t="s">
        <v>765</v>
      </c>
      <c r="C93" s="35" t="s">
        <v>647</v>
      </c>
      <c r="D93" s="203" t="s">
        <v>517</v>
      </c>
    </row>
    <row r="94" spans="1:4" ht="15.75">
      <c r="A94" s="57" t="s">
        <v>195</v>
      </c>
      <c r="B94" s="41" t="s">
        <v>767</v>
      </c>
      <c r="C94" s="76" t="s">
        <v>647</v>
      </c>
      <c r="D94" s="78" t="s">
        <v>518</v>
      </c>
    </row>
    <row r="95" spans="1:4" ht="15.75">
      <c r="A95" s="57"/>
      <c r="B95" s="41" t="s">
        <v>525</v>
      </c>
      <c r="C95" s="76" t="s">
        <v>526</v>
      </c>
      <c r="D95" s="213">
        <v>67.86</v>
      </c>
    </row>
    <row r="96" spans="1:4" ht="15.75">
      <c r="A96" s="57" t="s">
        <v>655</v>
      </c>
      <c r="B96" s="41" t="s">
        <v>527</v>
      </c>
      <c r="C96" s="63" t="s">
        <v>528</v>
      </c>
      <c r="D96" s="212">
        <v>5220</v>
      </c>
    </row>
    <row r="97" spans="1:4" ht="25.5">
      <c r="A97" s="57" t="s">
        <v>656</v>
      </c>
      <c r="B97" s="41" t="s">
        <v>771</v>
      </c>
      <c r="C97" s="76" t="s">
        <v>647</v>
      </c>
      <c r="D97" s="112" t="s">
        <v>529</v>
      </c>
    </row>
    <row r="98" spans="1:4" ht="15.75">
      <c r="A98" s="57" t="s">
        <v>658</v>
      </c>
      <c r="B98" s="41" t="s">
        <v>773</v>
      </c>
      <c r="C98" s="76" t="s">
        <v>647</v>
      </c>
      <c r="D98" s="101"/>
    </row>
    <row r="99" spans="1:4" ht="25.5">
      <c r="A99" s="57" t="s">
        <v>660</v>
      </c>
      <c r="B99" s="80" t="s">
        <v>775</v>
      </c>
      <c r="C99" s="76" t="s">
        <v>647</v>
      </c>
      <c r="D99" s="81" t="s">
        <v>521</v>
      </c>
    </row>
    <row r="100" spans="1:4" ht="15.75">
      <c r="A100" s="57" t="s">
        <v>662</v>
      </c>
      <c r="B100" s="41" t="s">
        <v>776</v>
      </c>
      <c r="C100" s="82" t="s">
        <v>647</v>
      </c>
      <c r="D100" s="204">
        <v>42552</v>
      </c>
    </row>
    <row r="101" spans="1:4" ht="15.75">
      <c r="A101" s="57" t="s">
        <v>664</v>
      </c>
      <c r="B101" s="63" t="s">
        <v>777</v>
      </c>
      <c r="C101" s="100" t="s">
        <v>502</v>
      </c>
      <c r="D101" s="79">
        <v>13</v>
      </c>
    </row>
    <row r="102" spans="1:4" ht="26.25" thickBot="1">
      <c r="A102" s="103">
        <v>11</v>
      </c>
      <c r="B102" s="89" t="s">
        <v>503</v>
      </c>
      <c r="C102" s="104" t="s">
        <v>647</v>
      </c>
      <c r="D102" s="91" t="s">
        <v>522</v>
      </c>
    </row>
    <row r="104" ht="12.75">
      <c r="B104" t="s">
        <v>530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763</v>
      </c>
      <c r="B1" s="4"/>
      <c r="C1" s="4"/>
      <c r="D1" s="4"/>
    </row>
    <row r="2" spans="1:4" ht="14.25">
      <c r="A2" s="70" t="s">
        <v>764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383</v>
      </c>
    </row>
    <row r="5" ht="13.5" thickBot="1"/>
    <row r="6" spans="1:4" ht="16.5" thickBot="1">
      <c r="A6" s="92" t="s">
        <v>226</v>
      </c>
      <c r="B6" s="93" t="s">
        <v>643</v>
      </c>
      <c r="C6" s="93" t="s">
        <v>713</v>
      </c>
      <c r="D6" s="94" t="s">
        <v>645</v>
      </c>
    </row>
    <row r="7" spans="1:4" ht="16.5" thickBot="1">
      <c r="A7" s="95" t="s">
        <v>187</v>
      </c>
      <c r="B7" s="96" t="s">
        <v>646</v>
      </c>
      <c r="C7" s="97" t="s">
        <v>647</v>
      </c>
      <c r="D7" s="98"/>
    </row>
    <row r="8" spans="1:4" ht="19.5">
      <c r="A8" s="57" t="s">
        <v>188</v>
      </c>
      <c r="B8" s="41" t="s">
        <v>765</v>
      </c>
      <c r="C8" s="35" t="s">
        <v>647</v>
      </c>
      <c r="D8" s="203" t="s">
        <v>497</v>
      </c>
    </row>
    <row r="9" spans="1:4" ht="15.75">
      <c r="A9" s="57" t="s">
        <v>195</v>
      </c>
      <c r="B9" s="41" t="s">
        <v>767</v>
      </c>
      <c r="C9" s="76" t="s">
        <v>647</v>
      </c>
      <c r="D9" s="78" t="s">
        <v>768</v>
      </c>
    </row>
    <row r="10" spans="1:4" ht="15.75">
      <c r="A10" s="57" t="s">
        <v>196</v>
      </c>
      <c r="B10" s="41" t="s">
        <v>327</v>
      </c>
      <c r="C10" s="76" t="s">
        <v>647</v>
      </c>
      <c r="D10" s="78" t="s">
        <v>331</v>
      </c>
    </row>
    <row r="11" spans="1:4" ht="15.75">
      <c r="A11" s="57" t="s">
        <v>655</v>
      </c>
      <c r="B11" s="41" t="s">
        <v>769</v>
      </c>
      <c r="C11" s="63" t="s">
        <v>770</v>
      </c>
      <c r="D11" s="212">
        <v>35.55</v>
      </c>
    </row>
    <row r="12" spans="1:4" ht="15.75">
      <c r="A12" s="57" t="s">
        <v>656</v>
      </c>
      <c r="B12" s="41" t="s">
        <v>771</v>
      </c>
      <c r="C12" s="76" t="s">
        <v>647</v>
      </c>
      <c r="D12" s="78" t="s">
        <v>498</v>
      </c>
    </row>
    <row r="13" spans="1:4" ht="15.75">
      <c r="A13" s="57" t="s">
        <v>658</v>
      </c>
      <c r="B13" s="41" t="s">
        <v>773</v>
      </c>
      <c r="C13" s="76" t="s">
        <v>647</v>
      </c>
      <c r="D13" s="78" t="s">
        <v>774</v>
      </c>
    </row>
    <row r="14" spans="1:4" ht="31.5">
      <c r="A14" s="57" t="s">
        <v>660</v>
      </c>
      <c r="B14" s="80" t="s">
        <v>775</v>
      </c>
      <c r="C14" s="76" t="s">
        <v>647</v>
      </c>
      <c r="D14" s="81" t="s">
        <v>384</v>
      </c>
    </row>
    <row r="15" spans="1:4" ht="15.75">
      <c r="A15" s="57" t="s">
        <v>662</v>
      </c>
      <c r="B15" s="41" t="s">
        <v>776</v>
      </c>
      <c r="C15" s="82" t="s">
        <v>647</v>
      </c>
      <c r="D15" s="204">
        <v>42917</v>
      </c>
    </row>
    <row r="16" spans="1:4" ht="15.75">
      <c r="A16" s="57" t="s">
        <v>664</v>
      </c>
      <c r="B16" s="63" t="s">
        <v>777</v>
      </c>
      <c r="C16" s="100" t="s">
        <v>500</v>
      </c>
      <c r="D16" s="205">
        <v>8.208</v>
      </c>
    </row>
    <row r="17" spans="1:4" ht="31.5">
      <c r="A17" s="85">
        <v>11</v>
      </c>
      <c r="B17" s="80" t="s">
        <v>0</v>
      </c>
      <c r="C17" s="86" t="s">
        <v>647</v>
      </c>
      <c r="D17" s="81" t="s">
        <v>385</v>
      </c>
    </row>
    <row r="18" spans="1:4" ht="15.75">
      <c r="A18" s="87" t="s">
        <v>1</v>
      </c>
      <c r="B18" s="41" t="s">
        <v>2</v>
      </c>
      <c r="C18" s="206" t="s">
        <v>501</v>
      </c>
      <c r="D18" s="326">
        <v>0.029</v>
      </c>
    </row>
    <row r="19" spans="1:4" ht="26.25" thickBot="1">
      <c r="A19" s="58" t="s">
        <v>4</v>
      </c>
      <c r="B19" s="89" t="s">
        <v>5</v>
      </c>
      <c r="C19" s="90" t="s">
        <v>647</v>
      </c>
      <c r="D19" s="81" t="s">
        <v>386</v>
      </c>
    </row>
    <row r="22" ht="13.5" thickBot="1"/>
    <row r="23" spans="1:4" ht="16.5" thickBot="1">
      <c r="A23" s="92" t="s">
        <v>226</v>
      </c>
      <c r="B23" s="93" t="s">
        <v>643</v>
      </c>
      <c r="C23" s="93" t="s">
        <v>713</v>
      </c>
      <c r="D23" s="94" t="s">
        <v>645</v>
      </c>
    </row>
    <row r="24" spans="1:4" ht="16.5" thickBot="1">
      <c r="A24" s="95" t="s">
        <v>187</v>
      </c>
      <c r="B24" s="96" t="s">
        <v>646</v>
      </c>
      <c r="C24" s="97" t="s">
        <v>647</v>
      </c>
      <c r="D24" s="98"/>
    </row>
    <row r="25" spans="1:4" ht="19.5">
      <c r="A25" s="57" t="s">
        <v>188</v>
      </c>
      <c r="B25" s="41" t="s">
        <v>765</v>
      </c>
      <c r="C25" s="35" t="s">
        <v>647</v>
      </c>
      <c r="D25" s="203" t="s">
        <v>332</v>
      </c>
    </row>
    <row r="26" spans="1:4" ht="15.75">
      <c r="A26" s="57" t="s">
        <v>195</v>
      </c>
      <c r="B26" s="41" t="s">
        <v>767</v>
      </c>
      <c r="C26" s="76" t="s">
        <v>647</v>
      </c>
      <c r="D26" s="78" t="s">
        <v>768</v>
      </c>
    </row>
    <row r="27" spans="1:4" ht="15.75">
      <c r="A27" s="57" t="s">
        <v>196</v>
      </c>
      <c r="B27" s="41" t="s">
        <v>327</v>
      </c>
      <c r="C27" s="76" t="s">
        <v>647</v>
      </c>
      <c r="D27" s="78" t="s">
        <v>331</v>
      </c>
    </row>
    <row r="28" spans="1:4" ht="15.75">
      <c r="A28" s="57" t="s">
        <v>655</v>
      </c>
      <c r="B28" s="41" t="s">
        <v>769</v>
      </c>
      <c r="C28" s="63" t="s">
        <v>770</v>
      </c>
      <c r="D28" s="212">
        <v>24.19</v>
      </c>
    </row>
    <row r="29" spans="1:4" ht="15.75">
      <c r="A29" s="57" t="s">
        <v>656</v>
      </c>
      <c r="B29" s="41" t="s">
        <v>771</v>
      </c>
      <c r="C29" s="76" t="s">
        <v>647</v>
      </c>
      <c r="D29" s="78" t="s">
        <v>498</v>
      </c>
    </row>
    <row r="30" spans="1:4" ht="15.75">
      <c r="A30" s="57" t="s">
        <v>658</v>
      </c>
      <c r="B30" s="41" t="s">
        <v>773</v>
      </c>
      <c r="C30" s="76" t="s">
        <v>647</v>
      </c>
      <c r="D30" s="101" t="s">
        <v>774</v>
      </c>
    </row>
    <row r="31" spans="1:4" ht="31.5">
      <c r="A31" s="57" t="s">
        <v>660</v>
      </c>
      <c r="B31" s="80" t="s">
        <v>775</v>
      </c>
      <c r="C31" s="76" t="s">
        <v>647</v>
      </c>
      <c r="D31" s="81" t="s">
        <v>387</v>
      </c>
    </row>
    <row r="32" spans="1:4" ht="15.75">
      <c r="A32" s="57" t="s">
        <v>662</v>
      </c>
      <c r="B32" s="41" t="s">
        <v>776</v>
      </c>
      <c r="C32" s="82" t="s">
        <v>647</v>
      </c>
      <c r="D32" s="204">
        <v>42917</v>
      </c>
    </row>
    <row r="33" spans="1:4" ht="15.75">
      <c r="A33" s="57" t="s">
        <v>664</v>
      </c>
      <c r="B33" s="63" t="s">
        <v>777</v>
      </c>
      <c r="C33" s="100" t="s">
        <v>502</v>
      </c>
      <c r="D33" s="79">
        <v>8.208</v>
      </c>
    </row>
    <row r="34" spans="1:4" ht="26.25" thickBot="1">
      <c r="A34" s="103">
        <v>11</v>
      </c>
      <c r="B34" s="89" t="s">
        <v>503</v>
      </c>
      <c r="C34" s="104" t="s">
        <v>647</v>
      </c>
      <c r="D34" s="91" t="s">
        <v>547</v>
      </c>
    </row>
    <row r="37" ht="13.5" thickBot="1"/>
    <row r="38" spans="1:4" ht="16.5" thickBot="1">
      <c r="A38" s="92" t="s">
        <v>226</v>
      </c>
      <c r="B38" s="93" t="s">
        <v>643</v>
      </c>
      <c r="C38" s="93" t="s">
        <v>713</v>
      </c>
      <c r="D38" s="94" t="s">
        <v>645</v>
      </c>
    </row>
    <row r="39" spans="1:4" ht="15.75">
      <c r="A39" s="95" t="s">
        <v>187</v>
      </c>
      <c r="B39" s="96" t="s">
        <v>646</v>
      </c>
      <c r="C39" s="97" t="s">
        <v>647</v>
      </c>
      <c r="D39" s="105"/>
    </row>
    <row r="40" spans="1:4" ht="18.75">
      <c r="A40" s="57" t="s">
        <v>188</v>
      </c>
      <c r="B40" s="41" t="s">
        <v>765</v>
      </c>
      <c r="C40" s="76" t="s">
        <v>647</v>
      </c>
      <c r="D40" s="207" t="s">
        <v>551</v>
      </c>
    </row>
    <row r="41" spans="1:4" ht="15.75">
      <c r="A41" s="57" t="s">
        <v>195</v>
      </c>
      <c r="B41" s="41" t="s">
        <v>767</v>
      </c>
      <c r="C41" s="76" t="s">
        <v>647</v>
      </c>
      <c r="D41" s="78" t="s">
        <v>768</v>
      </c>
    </row>
    <row r="42" spans="1:4" ht="15.75">
      <c r="A42" s="57" t="s">
        <v>196</v>
      </c>
      <c r="B42" s="41" t="s">
        <v>327</v>
      </c>
      <c r="C42" s="76" t="s">
        <v>647</v>
      </c>
      <c r="D42" s="78" t="s">
        <v>535</v>
      </c>
    </row>
    <row r="43" spans="1:4" ht="15.75">
      <c r="A43" s="57" t="s">
        <v>655</v>
      </c>
      <c r="B43" s="41" t="s">
        <v>769</v>
      </c>
      <c r="C43" s="63" t="s">
        <v>770</v>
      </c>
      <c r="D43" s="212">
        <v>1788.88</v>
      </c>
    </row>
    <row r="44" spans="1:4" ht="15.75">
      <c r="A44" s="57" t="s">
        <v>656</v>
      </c>
      <c r="B44" s="41" t="s">
        <v>771</v>
      </c>
      <c r="C44" s="76" t="s">
        <v>647</v>
      </c>
      <c r="D44" s="78" t="s">
        <v>504</v>
      </c>
    </row>
    <row r="45" spans="1:4" ht="15.75">
      <c r="A45" s="57" t="s">
        <v>658</v>
      </c>
      <c r="B45" s="41" t="s">
        <v>773</v>
      </c>
      <c r="C45" s="76" t="s">
        <v>647</v>
      </c>
      <c r="D45" s="101" t="s">
        <v>9</v>
      </c>
    </row>
    <row r="46" spans="1:4" ht="31.5">
      <c r="A46" s="57" t="s">
        <v>660</v>
      </c>
      <c r="B46" s="80" t="s">
        <v>775</v>
      </c>
      <c r="C46" s="76" t="s">
        <v>647</v>
      </c>
      <c r="D46" s="81" t="s">
        <v>388</v>
      </c>
    </row>
    <row r="47" spans="1:4" ht="15.75">
      <c r="A47" s="57" t="s">
        <v>662</v>
      </c>
      <c r="B47" s="41" t="s">
        <v>776</v>
      </c>
      <c r="C47" s="82" t="s">
        <v>647</v>
      </c>
      <c r="D47" s="204">
        <v>42917</v>
      </c>
    </row>
    <row r="48" spans="1:4" ht="15.75">
      <c r="A48" s="57" t="s">
        <v>664</v>
      </c>
      <c r="B48" s="63" t="s">
        <v>557</v>
      </c>
      <c r="C48" s="84" t="s">
        <v>505</v>
      </c>
      <c r="D48" s="107">
        <v>0.0323</v>
      </c>
    </row>
    <row r="49" spans="1:4" ht="15.75">
      <c r="A49" s="57" t="s">
        <v>11</v>
      </c>
      <c r="B49" s="63" t="s">
        <v>559</v>
      </c>
      <c r="C49" s="84" t="s">
        <v>505</v>
      </c>
      <c r="D49" s="108">
        <v>0.0283</v>
      </c>
    </row>
    <row r="50" spans="1:4" ht="15.75">
      <c r="A50" s="57" t="s">
        <v>12</v>
      </c>
      <c r="B50" s="63" t="s">
        <v>560</v>
      </c>
      <c r="C50" s="84" t="s">
        <v>505</v>
      </c>
      <c r="D50" s="108">
        <v>0.0243</v>
      </c>
    </row>
    <row r="51" spans="1:4" ht="15.75">
      <c r="A51" s="57" t="s">
        <v>13</v>
      </c>
      <c r="B51" s="63" t="s">
        <v>561</v>
      </c>
      <c r="C51" s="84" t="s">
        <v>505</v>
      </c>
      <c r="D51" s="110">
        <v>0.0254</v>
      </c>
    </row>
    <row r="52" spans="1:4" ht="25.5">
      <c r="A52" s="85">
        <v>11</v>
      </c>
      <c r="B52" s="80" t="s">
        <v>7</v>
      </c>
      <c r="C52" s="86" t="s">
        <v>647</v>
      </c>
      <c r="D52" s="109" t="s">
        <v>506</v>
      </c>
    </row>
    <row r="53" ht="15.75">
      <c r="B53" s="208" t="s">
        <v>395</v>
      </c>
    </row>
    <row r="55" ht="13.5" thickBot="1"/>
    <row r="56" spans="1:4" ht="16.5" thickBot="1">
      <c r="A56" s="92" t="s">
        <v>226</v>
      </c>
      <c r="B56" s="93" t="s">
        <v>643</v>
      </c>
      <c r="C56" s="93" t="s">
        <v>713</v>
      </c>
      <c r="D56" s="94" t="s">
        <v>645</v>
      </c>
    </row>
    <row r="57" spans="1:4" ht="15.75">
      <c r="A57" s="95" t="s">
        <v>187</v>
      </c>
      <c r="B57" s="96" t="s">
        <v>646</v>
      </c>
      <c r="C57" s="97" t="s">
        <v>647</v>
      </c>
      <c r="D57" s="105"/>
    </row>
    <row r="58" spans="1:4" ht="18.75">
      <c r="A58" s="57" t="s">
        <v>188</v>
      </c>
      <c r="B58" s="41" t="s">
        <v>765</v>
      </c>
      <c r="C58" s="76" t="s">
        <v>647</v>
      </c>
      <c r="D58" s="207" t="s">
        <v>507</v>
      </c>
    </row>
    <row r="59" spans="1:4" ht="15.75">
      <c r="A59" s="57" t="s">
        <v>195</v>
      </c>
      <c r="B59" s="41" t="s">
        <v>767</v>
      </c>
      <c r="C59" s="76" t="s">
        <v>647</v>
      </c>
      <c r="D59" s="78" t="s">
        <v>768</v>
      </c>
    </row>
    <row r="60" spans="1:4" ht="15.75">
      <c r="A60" s="57" t="s">
        <v>196</v>
      </c>
      <c r="B60" s="41" t="s">
        <v>327</v>
      </c>
      <c r="C60" s="76" t="s">
        <v>647</v>
      </c>
      <c r="D60" s="78" t="s">
        <v>535</v>
      </c>
    </row>
    <row r="61" spans="1:4" ht="15.75">
      <c r="A61" s="57" t="s">
        <v>655</v>
      </c>
      <c r="B61" s="41" t="s">
        <v>769</v>
      </c>
      <c r="C61" s="63" t="s">
        <v>524</v>
      </c>
      <c r="D61" s="212">
        <v>1788.88</v>
      </c>
    </row>
    <row r="62" spans="1:4" ht="15.75">
      <c r="A62" s="57"/>
      <c r="B62" s="41" t="s">
        <v>389</v>
      </c>
      <c r="C62" s="63" t="s">
        <v>390</v>
      </c>
      <c r="D62" s="212">
        <v>95.31</v>
      </c>
    </row>
    <row r="63" spans="1:4" ht="15.75">
      <c r="A63" s="57" t="s">
        <v>656</v>
      </c>
      <c r="B63" s="41" t="s">
        <v>771</v>
      </c>
      <c r="C63" s="76" t="s">
        <v>647</v>
      </c>
      <c r="D63" s="78" t="s">
        <v>504</v>
      </c>
    </row>
    <row r="64" spans="1:4" ht="15.75">
      <c r="A64" s="57" t="s">
        <v>658</v>
      </c>
      <c r="B64" s="41" t="s">
        <v>773</v>
      </c>
      <c r="C64" s="76" t="s">
        <v>647</v>
      </c>
      <c r="D64" s="101" t="s">
        <v>9</v>
      </c>
    </row>
    <row r="65" spans="1:4" ht="31.5">
      <c r="A65" s="57" t="s">
        <v>660</v>
      </c>
      <c r="B65" s="80" t="s">
        <v>775</v>
      </c>
      <c r="C65" s="76" t="s">
        <v>647</v>
      </c>
      <c r="D65" s="81" t="s">
        <v>391</v>
      </c>
    </row>
    <row r="66" spans="1:4" ht="15.75">
      <c r="A66" s="57" t="s">
        <v>662</v>
      </c>
      <c r="B66" s="41" t="s">
        <v>776</v>
      </c>
      <c r="C66" s="82" t="s">
        <v>647</v>
      </c>
      <c r="D66" s="204">
        <v>42917</v>
      </c>
    </row>
    <row r="67" spans="1:4" ht="15.75">
      <c r="A67" s="57" t="s">
        <v>664</v>
      </c>
      <c r="B67" s="63" t="s">
        <v>508</v>
      </c>
      <c r="C67" s="209" t="s">
        <v>500</v>
      </c>
      <c r="D67" s="107">
        <v>3.496</v>
      </c>
    </row>
    <row r="68" spans="1:4" ht="26.25" thickBot="1">
      <c r="A68" s="103">
        <v>11</v>
      </c>
      <c r="B68" s="89" t="s">
        <v>503</v>
      </c>
      <c r="C68" s="104" t="s">
        <v>647</v>
      </c>
      <c r="D68" s="91" t="s">
        <v>547</v>
      </c>
    </row>
    <row r="71" ht="13.5" thickBot="1"/>
    <row r="72" spans="1:4" ht="16.5" thickBot="1">
      <c r="A72" s="92" t="s">
        <v>226</v>
      </c>
      <c r="B72" s="93" t="s">
        <v>643</v>
      </c>
      <c r="C72" s="93" t="s">
        <v>713</v>
      </c>
      <c r="D72" s="94" t="s">
        <v>645</v>
      </c>
    </row>
    <row r="73" spans="1:4" ht="15.75">
      <c r="A73" s="54" t="s">
        <v>187</v>
      </c>
      <c r="B73" s="55" t="s">
        <v>646</v>
      </c>
      <c r="C73" s="115" t="s">
        <v>647</v>
      </c>
      <c r="D73" s="116"/>
    </row>
    <row r="74" spans="1:4" ht="18.75">
      <c r="A74" s="57" t="s">
        <v>188</v>
      </c>
      <c r="B74" s="41" t="s">
        <v>765</v>
      </c>
      <c r="C74" s="76" t="s">
        <v>647</v>
      </c>
      <c r="D74" s="207" t="s">
        <v>570</v>
      </c>
    </row>
    <row r="75" spans="1:4" ht="15.75">
      <c r="A75" s="57" t="s">
        <v>195</v>
      </c>
      <c r="B75" s="41" t="s">
        <v>767</v>
      </c>
      <c r="C75" s="76" t="s">
        <v>647</v>
      </c>
      <c r="D75" s="112" t="s">
        <v>15</v>
      </c>
    </row>
    <row r="76" spans="1:4" ht="15.75">
      <c r="A76" s="57" t="s">
        <v>196</v>
      </c>
      <c r="B76" s="41" t="s">
        <v>327</v>
      </c>
      <c r="C76" s="76" t="s">
        <v>647</v>
      </c>
      <c r="D76" s="78" t="s">
        <v>509</v>
      </c>
    </row>
    <row r="77" spans="1:4" ht="25.5">
      <c r="A77" s="57" t="s">
        <v>655</v>
      </c>
      <c r="B77" s="80" t="s">
        <v>16</v>
      </c>
      <c r="C77" s="63" t="s">
        <v>770</v>
      </c>
      <c r="D77" s="212">
        <v>3.38</v>
      </c>
    </row>
    <row r="78" spans="1:4" ht="15.75">
      <c r="A78" s="57" t="s">
        <v>17</v>
      </c>
      <c r="B78" s="80" t="s">
        <v>18</v>
      </c>
      <c r="C78" s="63" t="s">
        <v>770</v>
      </c>
      <c r="D78" s="212">
        <v>4.25</v>
      </c>
    </row>
    <row r="79" spans="1:4" ht="15.75">
      <c r="A79" s="57" t="s">
        <v>656</v>
      </c>
      <c r="B79" s="41" t="s">
        <v>771</v>
      </c>
      <c r="C79" s="76" t="s">
        <v>647</v>
      </c>
      <c r="D79" s="78" t="s">
        <v>510</v>
      </c>
    </row>
    <row r="80" spans="1:4" ht="15.75">
      <c r="A80" s="57" t="s">
        <v>658</v>
      </c>
      <c r="B80" s="41" t="s">
        <v>773</v>
      </c>
      <c r="C80" s="76" t="s">
        <v>647</v>
      </c>
      <c r="D80" s="101" t="s">
        <v>20</v>
      </c>
    </row>
    <row r="81" spans="1:4" ht="25.5">
      <c r="A81" s="57" t="s">
        <v>660</v>
      </c>
      <c r="B81" s="80" t="s">
        <v>775</v>
      </c>
      <c r="C81" s="76" t="s">
        <v>647</v>
      </c>
      <c r="D81" s="81" t="s">
        <v>21</v>
      </c>
    </row>
    <row r="82" spans="1:4" ht="15.75">
      <c r="A82" s="57" t="s">
        <v>662</v>
      </c>
      <c r="B82" s="41" t="s">
        <v>776</v>
      </c>
      <c r="C82" s="82" t="s">
        <v>647</v>
      </c>
      <c r="D82" s="204">
        <v>42917</v>
      </c>
    </row>
    <row r="83" spans="1:4" ht="27.75" customHeight="1">
      <c r="A83" s="85">
        <v>10</v>
      </c>
      <c r="B83" s="41" t="s">
        <v>777</v>
      </c>
      <c r="C83" s="35" t="s">
        <v>511</v>
      </c>
      <c r="D83" s="210" t="s">
        <v>512</v>
      </c>
    </row>
    <row r="84" spans="1:4" ht="31.5">
      <c r="A84" s="113">
        <v>11</v>
      </c>
      <c r="B84" s="80" t="s">
        <v>22</v>
      </c>
      <c r="C84" s="33" t="s">
        <v>513</v>
      </c>
      <c r="D84" s="110">
        <v>0.6</v>
      </c>
    </row>
    <row r="85" spans="1:4" ht="32.25" customHeight="1">
      <c r="A85" s="113" t="s">
        <v>26</v>
      </c>
      <c r="B85" s="80" t="s">
        <v>514</v>
      </c>
      <c r="C85" s="33" t="s">
        <v>513</v>
      </c>
      <c r="D85" s="110">
        <v>1.3</v>
      </c>
    </row>
    <row r="86" spans="1:4" ht="30" customHeight="1">
      <c r="A86" s="85">
        <v>12</v>
      </c>
      <c r="B86" s="80" t="s">
        <v>7</v>
      </c>
      <c r="C86" s="35"/>
      <c r="D86" s="81" t="s">
        <v>392</v>
      </c>
    </row>
    <row r="87" spans="1:4" s="118" customFormat="1" ht="26.25" thickBot="1">
      <c r="A87" s="103" t="s">
        <v>515</v>
      </c>
      <c r="B87" s="89" t="s">
        <v>5</v>
      </c>
      <c r="C87" s="114"/>
      <c r="D87" s="81" t="s">
        <v>386</v>
      </c>
    </row>
    <row r="88" s="118" customFormat="1" ht="12.75"/>
    <row r="89" s="118" customFormat="1" ht="38.25">
      <c r="B89" s="211" t="s">
        <v>516</v>
      </c>
    </row>
    <row r="90" s="118" customFormat="1" ht="12.75"/>
    <row r="91" s="118" customFormat="1" ht="13.5" thickBot="1"/>
    <row r="92" spans="1:4" ht="16.5" thickBot="1">
      <c r="A92" s="92" t="s">
        <v>226</v>
      </c>
      <c r="B92" s="93" t="s">
        <v>643</v>
      </c>
      <c r="C92" s="93" t="s">
        <v>713</v>
      </c>
      <c r="D92" s="94" t="s">
        <v>645</v>
      </c>
    </row>
    <row r="93" spans="1:4" ht="16.5" thickBot="1">
      <c r="A93" s="95" t="s">
        <v>187</v>
      </c>
      <c r="B93" s="96" t="s">
        <v>646</v>
      </c>
      <c r="C93" s="97" t="s">
        <v>647</v>
      </c>
      <c r="D93" s="98"/>
    </row>
    <row r="94" spans="1:4" ht="19.5">
      <c r="A94" s="57" t="s">
        <v>188</v>
      </c>
      <c r="B94" s="41" t="s">
        <v>765</v>
      </c>
      <c r="C94" s="35" t="s">
        <v>647</v>
      </c>
      <c r="D94" s="203" t="s">
        <v>517</v>
      </c>
    </row>
    <row r="95" spans="1:4" ht="15.75">
      <c r="A95" s="57" t="s">
        <v>195</v>
      </c>
      <c r="B95" s="41" t="s">
        <v>767</v>
      </c>
      <c r="C95" s="76" t="s">
        <v>647</v>
      </c>
      <c r="D95" s="78" t="s">
        <v>518</v>
      </c>
    </row>
    <row r="96" spans="1:4" ht="15.75">
      <c r="A96" s="57"/>
      <c r="B96" s="41" t="s">
        <v>393</v>
      </c>
      <c r="C96" s="76" t="s">
        <v>526</v>
      </c>
      <c r="D96" s="213">
        <v>70.49</v>
      </c>
    </row>
    <row r="97" spans="1:4" ht="15.75">
      <c r="A97" s="57" t="s">
        <v>655</v>
      </c>
      <c r="B97" s="41" t="s">
        <v>527</v>
      </c>
      <c r="C97" s="63" t="s">
        <v>528</v>
      </c>
      <c r="D97" s="212">
        <v>5422</v>
      </c>
    </row>
    <row r="98" spans="1:4" ht="25.5">
      <c r="A98" s="57" t="s">
        <v>656</v>
      </c>
      <c r="B98" s="41" t="s">
        <v>771</v>
      </c>
      <c r="C98" s="76" t="s">
        <v>647</v>
      </c>
      <c r="D98" s="112" t="s">
        <v>529</v>
      </c>
    </row>
    <row r="99" spans="1:4" ht="15.75">
      <c r="A99" s="57" t="s">
        <v>658</v>
      </c>
      <c r="B99" s="41" t="s">
        <v>773</v>
      </c>
      <c r="C99" s="76" t="s">
        <v>647</v>
      </c>
      <c r="D99" s="101"/>
    </row>
    <row r="100" spans="1:4" ht="31.5">
      <c r="A100" s="57" t="s">
        <v>660</v>
      </c>
      <c r="B100" s="80" t="s">
        <v>775</v>
      </c>
      <c r="C100" s="76" t="s">
        <v>647</v>
      </c>
      <c r="D100" s="81" t="s">
        <v>394</v>
      </c>
    </row>
    <row r="101" spans="1:4" ht="15.75">
      <c r="A101" s="57" t="s">
        <v>662</v>
      </c>
      <c r="B101" s="41" t="s">
        <v>776</v>
      </c>
      <c r="C101" s="82" t="s">
        <v>647</v>
      </c>
      <c r="D101" s="204">
        <v>42917</v>
      </c>
    </row>
    <row r="102" spans="1:4" ht="15.75">
      <c r="A102" s="57" t="s">
        <v>664</v>
      </c>
      <c r="B102" s="63" t="s">
        <v>777</v>
      </c>
      <c r="C102" s="100" t="s">
        <v>502</v>
      </c>
      <c r="D102" s="79">
        <v>13</v>
      </c>
    </row>
    <row r="103" spans="1:4" ht="26.25" thickBot="1">
      <c r="A103" s="103">
        <v>11</v>
      </c>
      <c r="B103" s="89" t="s">
        <v>503</v>
      </c>
      <c r="C103" s="104" t="s">
        <v>647</v>
      </c>
      <c r="D103" s="91" t="s">
        <v>522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30</v>
      </c>
    </row>
    <row r="2" ht="15.75">
      <c r="A2" s="34" t="s">
        <v>31</v>
      </c>
    </row>
    <row r="4" spans="1:4" ht="31.5">
      <c r="A4" s="33" t="s">
        <v>226</v>
      </c>
      <c r="B4" s="35" t="s">
        <v>643</v>
      </c>
      <c r="C4" s="35" t="s">
        <v>713</v>
      </c>
      <c r="D4" s="35" t="s">
        <v>645</v>
      </c>
    </row>
    <row r="5" spans="1:4" ht="15.75">
      <c r="A5" s="41" t="s">
        <v>187</v>
      </c>
      <c r="B5" s="41" t="s">
        <v>646</v>
      </c>
      <c r="C5" s="35" t="s">
        <v>647</v>
      </c>
      <c r="D5" s="445" t="s">
        <v>32</v>
      </c>
    </row>
    <row r="6" spans="1:4" ht="15.75">
      <c r="A6" s="41" t="s">
        <v>188</v>
      </c>
      <c r="B6" s="41" t="s">
        <v>33</v>
      </c>
      <c r="C6" s="35" t="s">
        <v>647</v>
      </c>
      <c r="D6" s="446"/>
    </row>
    <row r="7" spans="1:4" ht="15.75">
      <c r="A7" s="41" t="s">
        <v>195</v>
      </c>
      <c r="B7" s="41" t="s">
        <v>34</v>
      </c>
      <c r="C7" s="35" t="s">
        <v>647</v>
      </c>
      <c r="D7" s="446"/>
    </row>
    <row r="8" spans="1:4" ht="25.5">
      <c r="A8" s="41" t="s">
        <v>196</v>
      </c>
      <c r="B8" s="80" t="s">
        <v>35</v>
      </c>
      <c r="C8" s="41" t="s">
        <v>680</v>
      </c>
      <c r="D8" s="446"/>
    </row>
    <row r="9" spans="1:4" ht="25.5">
      <c r="A9" s="119" t="s">
        <v>36</v>
      </c>
      <c r="B9" s="65"/>
      <c r="C9" s="120"/>
      <c r="D9" s="446"/>
    </row>
    <row r="10" spans="1:4" ht="15.75">
      <c r="A10" s="41" t="s">
        <v>655</v>
      </c>
      <c r="B10" s="41" t="s">
        <v>37</v>
      </c>
      <c r="C10" s="35" t="s">
        <v>647</v>
      </c>
      <c r="D10" s="446"/>
    </row>
    <row r="11" spans="1:4" ht="15.75">
      <c r="A11" s="41" t="s">
        <v>656</v>
      </c>
      <c r="B11" s="41" t="s">
        <v>38</v>
      </c>
      <c r="C11" s="35" t="s">
        <v>647</v>
      </c>
      <c r="D11" s="446"/>
    </row>
    <row r="12" spans="1:4" ht="15.75">
      <c r="A12" s="41" t="s">
        <v>658</v>
      </c>
      <c r="B12" s="41" t="s">
        <v>39</v>
      </c>
      <c r="C12" s="35" t="s">
        <v>647</v>
      </c>
      <c r="D12" s="446"/>
    </row>
    <row r="13" spans="1:4" ht="15.75">
      <c r="A13" s="41" t="s">
        <v>660</v>
      </c>
      <c r="B13" s="41" t="s">
        <v>40</v>
      </c>
      <c r="C13" s="35" t="s">
        <v>647</v>
      </c>
      <c r="D13" s="446"/>
    </row>
    <row r="14" spans="1:4" ht="12.75">
      <c r="A14" s="41" t="s">
        <v>662</v>
      </c>
      <c r="B14" s="41" t="s">
        <v>41</v>
      </c>
      <c r="C14" s="41" t="s">
        <v>770</v>
      </c>
      <c r="D14" s="446"/>
    </row>
    <row r="15" spans="1:4" ht="25.5">
      <c r="A15" s="41" t="s">
        <v>664</v>
      </c>
      <c r="B15" s="80" t="s">
        <v>42</v>
      </c>
      <c r="C15" s="35" t="s">
        <v>647</v>
      </c>
      <c r="D15" s="447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570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737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4" t="s">
        <v>43</v>
      </c>
    </row>
    <row r="2" ht="15.75">
      <c r="A2" s="34" t="s">
        <v>44</v>
      </c>
    </row>
    <row r="4" spans="1:4" ht="31.5">
      <c r="A4" s="33" t="s">
        <v>226</v>
      </c>
      <c r="B4" s="35" t="s">
        <v>643</v>
      </c>
      <c r="C4" s="35" t="s">
        <v>713</v>
      </c>
      <c r="D4" s="35" t="s">
        <v>645</v>
      </c>
    </row>
    <row r="5" spans="1:4" ht="15.75">
      <c r="A5" s="41" t="s">
        <v>187</v>
      </c>
      <c r="B5" s="41" t="s">
        <v>646</v>
      </c>
      <c r="C5" s="35" t="s">
        <v>647</v>
      </c>
      <c r="D5" s="37"/>
    </row>
    <row r="6" spans="1:4" ht="12.75">
      <c r="A6" s="43" t="s">
        <v>45</v>
      </c>
      <c r="B6" s="44"/>
      <c r="C6" s="44"/>
      <c r="D6" s="45"/>
    </row>
    <row r="7" spans="1:4" ht="15.75">
      <c r="A7" s="41" t="s">
        <v>188</v>
      </c>
      <c r="B7" s="41" t="s">
        <v>46</v>
      </c>
      <c r="C7" s="35" t="s">
        <v>647</v>
      </c>
      <c r="D7" s="37"/>
    </row>
    <row r="8" spans="1:4" ht="38.25">
      <c r="A8" s="41" t="s">
        <v>195</v>
      </c>
      <c r="B8" s="80" t="s">
        <v>47</v>
      </c>
      <c r="C8" s="129" t="s">
        <v>770</v>
      </c>
      <c r="D8" s="37"/>
    </row>
    <row r="9" spans="1:4" ht="38.25">
      <c r="A9" s="41" t="s">
        <v>196</v>
      </c>
      <c r="B9" s="80" t="s">
        <v>48</v>
      </c>
      <c r="C9" s="37"/>
      <c r="D9" s="37"/>
    </row>
    <row r="10" spans="1:4" ht="12.75">
      <c r="A10" s="41" t="s">
        <v>655</v>
      </c>
      <c r="B10" s="41" t="s">
        <v>702</v>
      </c>
      <c r="C10" s="129" t="s">
        <v>647</v>
      </c>
      <c r="D10" s="37"/>
    </row>
    <row r="13" spans="1:6" ht="16.5" customHeight="1">
      <c r="A13" s="448" t="s">
        <v>49</v>
      </c>
      <c r="B13" s="449"/>
      <c r="C13" s="449"/>
      <c r="D13" s="449"/>
      <c r="E13" s="449"/>
      <c r="F13" s="449"/>
    </row>
    <row r="14" spans="1:6" ht="12.75">
      <c r="A14" s="448" t="s">
        <v>50</v>
      </c>
      <c r="B14" s="449"/>
      <c r="C14" s="449"/>
      <c r="D14" s="449"/>
      <c r="E14" s="449"/>
      <c r="F14" s="449"/>
    </row>
    <row r="15" spans="1:6" ht="12.75">
      <c r="A15" s="448" t="s">
        <v>51</v>
      </c>
      <c r="B15" s="449"/>
      <c r="C15" s="449"/>
      <c r="D15" s="449"/>
      <c r="E15" s="449"/>
      <c r="F15" s="449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570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737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52</v>
      </c>
    </row>
    <row r="2" ht="15.75">
      <c r="A2" s="34" t="s">
        <v>53</v>
      </c>
    </row>
    <row r="4" spans="1:4" ht="31.5">
      <c r="A4" s="33" t="s">
        <v>226</v>
      </c>
      <c r="B4" s="35" t="s">
        <v>643</v>
      </c>
      <c r="C4" s="35" t="s">
        <v>713</v>
      </c>
      <c r="D4" s="35" t="s">
        <v>645</v>
      </c>
    </row>
    <row r="5" spans="1:4" ht="15.75">
      <c r="A5" s="41" t="s">
        <v>187</v>
      </c>
      <c r="B5" s="41" t="s">
        <v>646</v>
      </c>
      <c r="C5" s="35" t="s">
        <v>647</v>
      </c>
      <c r="D5" s="450" t="s">
        <v>54</v>
      </c>
    </row>
    <row r="6" spans="1:4" ht="25.5">
      <c r="A6" s="41" t="s">
        <v>188</v>
      </c>
      <c r="B6" s="80" t="s">
        <v>55</v>
      </c>
      <c r="C6" s="35" t="s">
        <v>647</v>
      </c>
      <c r="D6" s="451"/>
    </row>
    <row r="7" spans="1:4" ht="25.5">
      <c r="A7" s="41" t="s">
        <v>195</v>
      </c>
      <c r="B7" s="80" t="s">
        <v>56</v>
      </c>
      <c r="C7" s="35" t="s">
        <v>647</v>
      </c>
      <c r="D7" s="451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570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737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2018-08-02T06:56:52Z</dcterms:modified>
  <cp:category/>
  <cp:version/>
  <cp:contentType/>
  <cp:contentStatus/>
</cp:coreProperties>
</file>