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25" windowWidth="15480" windowHeight="1140" firstSheet="7" activeTab="11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Итог2015" sheetId="10" r:id="rId10"/>
    <sheet name="Итог2016К" sheetId="11" r:id="rId11"/>
    <sheet name="Итоги2017" sheetId="12" r:id="rId12"/>
  </sheets>
  <externalReferences>
    <externalReference r:id="rId15"/>
  </externalReferences>
  <definedNames>
    <definedName name="_xlnm.Print_Area" localSheetId="10">'Итог2016К'!$A$1:$D$114</definedName>
    <definedName name="_xlnm.Print_Area" localSheetId="11">'Итоги2017'!$A$1:$D$130</definedName>
    <definedName name="_xlnm.Print_Area" localSheetId="2">'Ф2.4СведКомУсл'!$A$65:$D$77</definedName>
  </definedNames>
  <calcPr fullCalcOnLoad="1"/>
</workbook>
</file>

<file path=xl/sharedStrings.xml><?xml version="1.0" encoding="utf-8"?>
<sst xmlns="http://schemas.openxmlformats.org/spreadsheetml/2006/main" count="2782" uniqueCount="600">
  <si>
    <t>контроль состояния и восстановление антикоррозионной окраски металлических вытяжных каналов, труб, поддонов и дефлекторов;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</si>
  <si>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</si>
  <si>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Работы, выполняемые в целях надлежащего содержания систем вентиляции и дымоудаления в многоквартирном доме:</t>
  </si>
  <si>
    <r>
      <t>II</t>
    </r>
    <r>
      <rPr>
        <b/>
        <sz val="13"/>
        <rFont val="Arial"/>
        <family val="2"/>
      </rPr>
      <t xml:space="preserve">. </t>
    </r>
    <r>
      <rPr>
        <b/>
        <sz val="13"/>
        <rFont val="Times New Roman"/>
        <family val="1"/>
      </rPr>
  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
</t>
    </r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</si>
  <si>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</si>
  <si>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контроль состояния и восстановление или замена отдельных элементов крылец и зонтов над входами в здание;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</si>
  <si>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</si>
  <si>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выявление нарушений отделки фасада и его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</si>
  <si>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</si>
  <si>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козырьках;проступях;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</si>
  <si>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</si>
  <si>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Работы, выполняемые в целях надлежащего содержания фасадов многоквартирных домов: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</si>
  <si>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</t>
  </si>
  <si>
    <t>проверка целостности оконных и дверных заполнений, плотности притворов, механической прочности и работоспособности фурнитуры, элементов оконных и дверных заполнений в помещениях, относящихся к общему имуществу в многоквартирном доме;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</si>
  <si>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</si>
  <si>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Работы, выполняемые в целях надлежащего содержания внутренней отделки в многоквартирном доме: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</si>
  <si>
    <t>проверка состояния основания, поверхностного слоя;</t>
  </si>
  <si>
    <t xml:space="preserve">Работы, выполняемые в целях надлежащего содержания полов помещений многоквартирного дома: </t>
  </si>
  <si>
    <t>очистка фасада от самовольно размещенных рисунков, рекламы;</t>
  </si>
  <si>
    <t>контроль состояния и восстановление или замена отдельных элементов крылец и зонтов над входами в здание, в технические подполья (подвалы);</t>
  </si>
  <si>
    <t>выявление нарушений и эксплуатационных качеств несущих конструкций, гидроизоляции, элементов металлических ограждений на козырьках, проступях;</t>
  </si>
  <si>
    <t>при выявлении повреждений и нарушений - разработка плана восстановительных работ</t>
  </si>
  <si>
    <t>выявление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</si>
  <si>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перегородок в многоквартирном доме: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</si>
  <si>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</si>
  <si>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</si>
  <si>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</si>
  <si>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</si>
  <si>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</si>
  <si>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</si>
  <si>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</si>
  <si>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</si>
  <si>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</si>
  <si>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</si>
  <si>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</si>
  <si>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</si>
  <si>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</si>
  <si>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</si>
  <si>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согласно конкурсной документации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</si>
  <si>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</si>
  <si>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</si>
  <si>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</si>
  <si>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</si>
  <si>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</si>
  <si>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</si>
  <si>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</si>
  <si>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Устранение выявленных неисправностей, текущий (аврийный) ремонт.</t>
  </si>
  <si>
    <t>по мере выявления</t>
  </si>
  <si>
    <t>руб. за год согласно справке</t>
  </si>
  <si>
    <t xml:space="preserve"> выявление деформации и повреждений в несущих конструкциях, надежности крепления ограждений, выбоин и сколов в ступенях;</t>
  </si>
  <si>
    <t>Работы, выполняемые в целях надлежащего содержания лестниц многоквартирных домов:</t>
  </si>
  <si>
    <t>при выявлении нарушений, приводящих к протечкам,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</si>
  <si>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</si>
  <si>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при выявлении нарушений, приводящих к протечкам, незамедлительное их устранение. В остальных случаях - разработка плана восстановительных работ, проведение восстановительных работ</t>
  </si>
  <si>
    <t>проверка и при необходимости восстановление защитного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</si>
  <si>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очистка кровли от скопления снега и наледи;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</si>
  <si>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</si>
  <si>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 - 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</si>
  <si>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</si>
  <si>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 xml:space="preserve">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</si>
  <si>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при выявлении нарушений, приводящих к протечкам, незамедлительное их устранение. В остальных случаях - разработка плана восстановительных работ</t>
  </si>
  <si>
    <t>выявление деформации и повреждений несущих кровельных конструкций, креплений элементов несущих конструкций крыши водоотводящих устройств и оборудования, слуховых окон, выходов на крыши, ходовых досок и  переходных мостиков на чердаках, водоприемных воронок внутреннего водостока,</t>
  </si>
  <si>
    <t>проверка температурно-влажностного режима и воздухообмена на чердаке;</t>
  </si>
  <si>
    <t>проверка и при необходимости очистка кровли от скопления снега, наледи, сосулек;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</si>
  <si>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воронок;</t>
  </si>
  <si>
    <t>проверка молниезащитных устройств, заземления мачт и другого оборудования, расположенного на крыше;</t>
  </si>
  <si>
    <t>проверка кровли на отсутствие протечек;</t>
  </si>
  <si>
    <t xml:space="preserve">Работы, выполняемые в целях надлежащего содержания крыши многоквартирного дома:      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</si>
  <si>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</si>
  <si>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</si>
  <si>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</si>
  <si>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</si>
  <si>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</si>
  <si>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</si>
  <si>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</si>
  <si>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</si>
  <si>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</si>
  <si>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</si>
  <si>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</si>
  <si>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</si>
  <si>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</si>
  <si>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</si>
  <si>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выявление наличия, характера и величины трещин в теле перекрытия и в местах примыканий к стенам,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отслоение защитного слоя бетона и оголения арматуры, коррозии арматуры;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</si>
  <si>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</si>
  <si>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</si>
  <si>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1 раз в неделю</t>
  </si>
  <si>
    <t>1 раз в год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</si>
  <si>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</si>
  <si>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</si>
  <si>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</si>
  <si>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</si>
  <si>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</si>
  <si>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</si>
  <si>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</si>
  <si>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</si>
  <si>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</si>
  <si>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</si>
  <si>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</si>
  <si>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</si>
  <si>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</si>
  <si>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</si>
  <si>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</si>
  <si>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</si>
  <si>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</si>
  <si>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</si>
  <si>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</si>
  <si>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</si>
  <si>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</si>
  <si>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</si>
  <si>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</si>
  <si>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</si>
  <si>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</si>
  <si>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</si>
  <si>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</si>
  <si>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</si>
  <si>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</si>
  <si>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</si>
  <si>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</si>
  <si>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</si>
  <si>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</si>
  <si>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</si>
  <si>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</si>
  <si>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</si>
  <si>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</si>
  <si>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</si>
  <si>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</si>
  <si>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</si>
  <si>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</si>
  <si>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Периодичность выполнения работ (оказания услуг)</t>
  </si>
  <si>
    <t xml:space="preserve"> -</t>
  </si>
  <si>
    <t>Еденица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</si>
  <si>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</si>
  <si>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</si>
  <si>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</si>
  <si>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</si>
  <si>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</si>
  <si>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</si>
  <si>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</si>
  <si>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</si>
  <si>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</si>
  <si>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</si>
  <si>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</si>
  <si>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</si>
  <si>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</si>
  <si>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</si>
  <si>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</si>
  <si>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</si>
  <si>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</si>
  <si>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</si>
  <si>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</si>
  <si>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</si>
  <si>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</si>
  <si>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</si>
  <si>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</si>
  <si>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</si>
  <si>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</si>
  <si>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</si>
  <si>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</si>
  <si>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</si>
  <si>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</si>
  <si>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</si>
  <si>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</si>
  <si>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</si>
  <si>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</si>
  <si>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</si>
  <si>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</si>
  <si>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</si>
  <si>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</si>
  <si>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</si>
  <si>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</si>
  <si>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</si>
  <si>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</si>
  <si>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</si>
  <si>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</si>
  <si>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Норматив потребления по отоплению 1-2 этажный дом</t>
  </si>
  <si>
    <t>Гкал/кв.м/месяц</t>
  </si>
  <si>
    <t>10_2</t>
  </si>
  <si>
    <t>Норматив потребления по отоплению 5-9 этажный дом</t>
  </si>
  <si>
    <t xml:space="preserve"> 10_3</t>
  </si>
  <si>
    <t>Норматив потребления по отоплению 10 и более этажный дом</t>
  </si>
  <si>
    <t>Приказ РЭК Вологодской области от 05.11.2014  № 488 *</t>
  </si>
  <si>
    <t>кВт*час</t>
  </si>
  <si>
    <t>5_1</t>
  </si>
  <si>
    <t>Тариф, установленный для потребителей в домах с газовыми  плитами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</si>
  <si>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</si>
  <si>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</si>
  <si>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</si>
  <si>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</si>
  <si>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</si>
  <si>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</si>
  <si>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</si>
  <si>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</si>
  <si>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</si>
  <si>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</si>
  <si>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</si>
  <si>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</si>
  <si>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</si>
  <si>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</si>
  <si>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</si>
  <si>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</si>
  <si>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</si>
  <si>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</si>
  <si>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</si>
  <si>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</si>
  <si>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</si>
  <si>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</si>
  <si>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</si>
  <si>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</si>
  <si>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</si>
  <si>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</si>
  <si>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</si>
  <si>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</si>
  <si>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</si>
  <si>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</si>
  <si>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</si>
  <si>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</si>
  <si>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</si>
  <si>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</si>
  <si>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</si>
  <si>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</si>
  <si>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</si>
  <si>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</si>
  <si>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</si>
  <si>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</si>
  <si>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</si>
  <si>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</si>
  <si>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</si>
  <si>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</si>
  <si>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</si>
  <si>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</si>
  <si>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</si>
  <si>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</si>
  <si>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</si>
  <si>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</si>
  <si>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</si>
  <si>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</si>
  <si>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</si>
  <si>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</si>
  <si>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</si>
  <si>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</si>
  <si>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</si>
  <si>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</si>
  <si>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</si>
  <si>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</si>
  <si>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</si>
  <si>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</si>
  <si>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</si>
  <si>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очистка придомовой территории от наледи и льда;</t>
  </si>
  <si>
    <t>6 раз в неделю</t>
  </si>
  <si>
    <t>подметание и уборка придомовой территории;</t>
  </si>
  <si>
    <t>уборка и выкашивание газонов;</t>
  </si>
  <si>
    <t>ежедневно</t>
  </si>
  <si>
    <t xml:space="preserve">Работы, необходимые для надлежащего содержания несущих  и ненесущих конструкций </t>
  </si>
  <si>
    <t>руб/м.кв. в мес.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</si>
  <si>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</si>
  <si>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349 раз/неделю</t>
  </si>
  <si>
    <t xml:space="preserve">Работы и услуги по содержанию иного общего имущества </t>
  </si>
  <si>
    <t>ул Строителей, 4В</t>
  </si>
  <si>
    <t>01.01.2016</t>
  </si>
  <si>
    <t>31.12.2016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</si>
  <si>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</si>
  <si>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Единица измерения</t>
  </si>
  <si>
    <t>куб.м</t>
  </si>
  <si>
    <t>Водоотведение и очистка сточных вод</t>
  </si>
  <si>
    <t>Гкал</t>
  </si>
  <si>
    <t>кВт.ч</t>
  </si>
  <si>
    <t>Приказ РЭК Вологодской области от 17.12.14 № 922</t>
  </si>
  <si>
    <t>Приказ РЭК Вологодской области от 21.01.15 № 35</t>
  </si>
  <si>
    <t>Приказ РЭК Вологодской области от 17.12.14 № 923</t>
  </si>
  <si>
    <t>Отопление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</si>
  <si>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</si>
  <si>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</si>
  <si>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</si>
  <si>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3-4 этажный дом</t>
  </si>
  <si>
    <t>Электроснабжение</t>
  </si>
  <si>
    <t>Адрес многоквартирного дома</t>
  </si>
  <si>
    <t>отсутствует</t>
  </si>
  <si>
    <t>многоквартирный дом</t>
  </si>
  <si>
    <t>ед.</t>
  </si>
  <si>
    <t>нет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</si>
  <si>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</si>
  <si>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</si>
  <si>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</si>
  <si>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</si>
  <si>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Работы, выполняемые в целях надлежащего содержания перекрытий и покрытий многоквартирного дома: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</si>
  <si>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</si>
  <si>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нарушение связи между отдельными конструкциями;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</si>
  <si>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стенам;</t>
  </si>
  <si>
    <t>выявление отклонений от проектных условий эксплуатации, несанкционированного 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</si>
  <si>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 xml:space="preserve">Работы, выполняемые для надлежащего содержания стен в многоквартирном доме:              </t>
  </si>
  <si>
    <t>контроль за состоянием дверей подвалов и технических подполий, запорных устройств на них. Устранение выявленных неисправностей</t>
  </si>
  <si>
    <t>проверка состояния помещений подвалов, входов в подвалы и приямков, принятие мер, исключающих подтопление, захламление, загрязнение и  загромождение таких помещений, а также мер, обеспечивающих их вентиляцию в соответствии с проектными требованиями;</t>
  </si>
  <si>
    <t>проверка температуро-влажностного режима подвальных помещений и при выявлении нарушений устранение причин его нарушения;</t>
  </si>
  <si>
    <t>Работы, выполняемые в зданиях с подвалами (тех.пополиями):</t>
  </si>
  <si>
    <t>Работы, выполняемые в зданиях с подвалами: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</si>
  <si>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</si>
  <si>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</si>
  <si>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проверка технического состояния видимых частей конструкций с выявлением:
признаков неравномерных осадок фундаментов,
коррозии арматуры, расслаивания, трещин, выпучивания, отклонения от вертикали в домах с бетонными, железобетонными и каменными фундаментами;
</t>
  </si>
  <si>
    <t>проверка состояния гидроизоляции фундамента и систем водоотвода фундамента</t>
  </si>
  <si>
    <t xml:space="preserve">проверка соответствия параметров вертикальной планировки территории вокруг здания проектным параметрам. Устранение выявленных нарушений;  </t>
  </si>
  <si>
    <t xml:space="preserve">Работы, выполняемые в отношении всех видов фундаментов:                                                                       </t>
  </si>
  <si>
    <r>
      <t>l</t>
    </r>
    <r>
      <rPr>
        <b/>
        <sz val="13"/>
        <rFont val="Arial"/>
        <family val="2"/>
      </rPr>
      <t xml:space="preserve">. </t>
    </r>
    <r>
      <rPr>
        <b/>
        <sz val="13"/>
        <rFont val="Times New Roman"/>
        <family val="1"/>
      </rPr>
      <t xml:space="preserve">Работы, необходимые для надлежащего содержания несущих  и ненесущих конструкций </t>
    </r>
  </si>
  <si>
    <t xml:space="preserve">I. Работы, необходимые для надлежащего содержания несущих  и ненесущих конструкций </t>
  </si>
  <si>
    <t>Стоимость на 1 кв.м общей площади (рублей в месяц)</t>
  </si>
  <si>
    <t>Годовая плата  (рублей)</t>
  </si>
  <si>
    <t>Периодичность выполнения работ и оказания услуг</t>
  </si>
  <si>
    <t>№  п/п</t>
  </si>
  <si>
    <t>от ______________  №________</t>
  </si>
  <si>
    <t>Администрации города Вологды</t>
  </si>
  <si>
    <t>градостроительства и инфраструктуры</t>
  </si>
  <si>
    <t>к распоряжению начальника Департамента</t>
  </si>
  <si>
    <t>Приложение № 1</t>
  </si>
  <si>
    <t>Договор управления с застройщиком ООО "Бриг" от 24.12.2015,Протокол открытого конкурса органов местного самоуправления № 483 от  19.01.2016</t>
  </si>
  <si>
    <t>Вологодская обл., г.Вологда, ул.Строителей  4В</t>
  </si>
  <si>
    <t>Перечень обязательных работ и услуг по содержанию и ремонту многоквартирного дома № 4в по улице Строителей города Вологды, все помещения в котором находятся в муниципальной собственности города Вологды, являющегося объектом открытого конкурса по отбору управляющей организации,  в первый год управления</t>
  </si>
  <si>
    <t xml:space="preserve"> Строителей  ул 4 -В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</si>
  <si>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</si>
  <si>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</si>
  <si>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</si>
  <si>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</si>
  <si>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</si>
  <si>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</si>
  <si>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</si>
  <si>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</si>
  <si>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</si>
  <si>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</si>
  <si>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</si>
  <si>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</si>
  <si>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</si>
  <si>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</si>
  <si>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</si>
  <si>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</si>
  <si>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</si>
  <si>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</si>
  <si>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</si>
  <si>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</si>
  <si>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</si>
  <si>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</si>
  <si>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</si>
  <si>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</si>
  <si>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</si>
  <si>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</si>
  <si>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</si>
  <si>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</si>
  <si>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</si>
  <si>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</si>
  <si>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</si>
  <si>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</si>
  <si>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</si>
  <si>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</si>
  <si>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</si>
  <si>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</si>
  <si>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</si>
  <si>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</si>
  <si>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</si>
  <si>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</si>
  <si>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</si>
  <si>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</si>
  <si>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</si>
  <si>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</si>
  <si>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</si>
  <si>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</si>
  <si>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</si>
  <si>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</si>
  <si>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</si>
  <si>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</si>
  <si>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</si>
  <si>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</si>
  <si>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</si>
  <si>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</si>
  <si>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</si>
  <si>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</si>
  <si>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</si>
  <si>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</si>
  <si>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</si>
  <si>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</si>
  <si>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</si>
  <si>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</si>
  <si>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</si>
  <si>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</si>
  <si>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</si>
  <si>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</si>
  <si>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</si>
  <si>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</si>
  <si>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</si>
  <si>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</si>
  <si>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</si>
  <si>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</si>
  <si>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</si>
  <si>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</si>
  <si>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</si>
  <si>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</si>
  <si>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</si>
  <si>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</si>
  <si>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</si>
  <si>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</si>
  <si>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</si>
  <si>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</si>
  <si>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</si>
  <si>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</si>
  <si>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</si>
  <si>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</si>
  <si>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</si>
  <si>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</si>
  <si>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</si>
  <si>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</si>
  <si>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</si>
  <si>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</si>
  <si>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</si>
  <si>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</si>
  <si>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</si>
  <si>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</si>
  <si>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</si>
  <si>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</si>
  <si>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</si>
  <si>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</si>
  <si>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</si>
  <si>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</si>
  <si>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</si>
  <si>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</si>
  <si>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</si>
  <si>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</si>
  <si>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</si>
  <si>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</si>
  <si>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</si>
  <si>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</si>
  <si>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</si>
  <si>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</si>
  <si>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</si>
  <si>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</si>
  <si>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</si>
  <si>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</si>
  <si>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</si>
  <si>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</si>
  <si>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</si>
  <si>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</si>
  <si>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</si>
  <si>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</si>
  <si>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</si>
  <si>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</si>
  <si>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</si>
  <si>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</si>
  <si>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</si>
  <si>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</si>
  <si>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</si>
  <si>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</si>
  <si>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</si>
  <si>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</si>
  <si>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</si>
  <si>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</si>
  <si>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</si>
  <si>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</si>
  <si>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</si>
  <si>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</si>
  <si>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</si>
  <si>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</si>
  <si>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</si>
  <si>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</si>
  <si>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</si>
  <si>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</si>
  <si>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</si>
  <si>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</si>
  <si>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</si>
  <si>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</si>
  <si>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</si>
  <si>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</si>
  <si>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</si>
  <si>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</si>
  <si>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</si>
  <si>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</si>
  <si>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</si>
  <si>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</si>
  <si>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</si>
  <si>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</si>
  <si>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</si>
  <si>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</si>
  <si>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</si>
  <si>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</si>
  <si>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</si>
  <si>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</si>
  <si>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</si>
  <si>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</si>
  <si>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</si>
  <si>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</si>
  <si>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</si>
  <si>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</si>
  <si>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</si>
  <si>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</si>
  <si>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</si>
  <si>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</si>
  <si>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</si>
  <si>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</si>
  <si>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</si>
  <si>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</si>
  <si>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</si>
  <si>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</si>
  <si>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</si>
  <si>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</si>
  <si>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</si>
  <si>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</si>
  <si>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</si>
  <si>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Исполнитель работы</t>
  </si>
  <si>
    <t>ОАО Фрязиново</t>
  </si>
  <si>
    <t>центральное</t>
  </si>
  <si>
    <t>централизованная</t>
  </si>
  <si>
    <t>1.</t>
  </si>
  <si>
    <t>2.</t>
  </si>
  <si>
    <t>3.</t>
  </si>
  <si>
    <t>4.</t>
  </si>
  <si>
    <t>Итого</t>
  </si>
  <si>
    <t>Водоотведение</t>
  </si>
  <si>
    <t>не присвоен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</si>
  <si>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</si>
  <si>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</si>
  <si>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</si>
  <si>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</si>
  <si>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</si>
  <si>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</si>
  <si>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</si>
  <si>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</si>
  <si>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</si>
  <si>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</si>
  <si>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</si>
  <si>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Наименование работ и услуг</t>
  </si>
  <si>
    <t>Основание установления стоимости</t>
  </si>
  <si>
    <t>2 раза в год</t>
  </si>
  <si>
    <t>Подвалы</t>
  </si>
  <si>
    <t>не определен</t>
  </si>
  <si>
    <t>35:24:0301001:1409</t>
  </si>
  <si>
    <t>ленточный</t>
  </si>
  <si>
    <t>смешанные</t>
  </si>
  <si>
    <t>сайдинг</t>
  </si>
  <si>
    <t>скатная</t>
  </si>
  <si>
    <t>из оцинкованной стали</t>
  </si>
  <si>
    <t>центральное (закрытая система)</t>
  </si>
  <si>
    <t>Автоматическая</t>
  </si>
  <si>
    <t>наружные водостоки</t>
  </si>
  <si>
    <t>постоянно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</si>
  <si>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</si>
  <si>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</si>
  <si>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использованию,обезвреживанию, транспортированию и размещению таких отходов
</t>
  </si>
  <si>
    <t>незамедлительный вывоз твердых бытовых отходов при накоплении более 2,5 куб. метров;</t>
  </si>
  <si>
    <t>7 раз в неделю</t>
  </si>
  <si>
    <t>Работы по обеспечению вывоза бытовых отходов:</t>
  </si>
  <si>
    <t>уборка крыльца и площадки перед входом в подъезд, очистка металлической решетки и приямка</t>
  </si>
  <si>
    <t>3 раза в год</t>
  </si>
  <si>
    <t>очистка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</si>
  <si>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</t>
  </si>
  <si>
    <t>Работы по содержанию придомовой территории в теплый период года:</t>
  </si>
  <si>
    <t>по мере необходимости</t>
  </si>
  <si>
    <t>очистка от мусора, уборка контейнерных площадок, расположенных на придомовой территории общего имущества многоквартирного дома;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</si>
  <si>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</si>
  <si>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</si>
  <si>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сдвигание свежевыпавшего снега и очистка придомовой территории от снега и льда при наличии колейности свыше 5 см;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</si>
  <si>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территория), в холодный период года:</t>
  </si>
  <si>
    <t xml:space="preserve">12 раз в год </t>
  </si>
  <si>
    <t>проведение дератизации и дезинсекции помещений, входящих в состав общего имущества в многоквартирном доме</t>
  </si>
  <si>
    <t>мытье окон;</t>
  </si>
  <si>
    <t>влажная протирка подоконников, оконных решёток,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</si>
  <si>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сухая - 2 раза в неделю,                         влажная - 1 раз в месяц</t>
  </si>
  <si>
    <t>сухая и влажная уборка тамбуров, холлов, коридоров,  лестничных площадок и маршей;</t>
  </si>
  <si>
    <t>Работы по содержанию помещений, входящих в состав общего имущества в многоквартирном доме:</t>
  </si>
  <si>
    <t>4 раза в год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</si>
  <si>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</si>
  <si>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</si>
  <si>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Работы по содержанию земельного участка, с элементами озеленения и благоустройства,  в холодный период года:</t>
  </si>
  <si>
    <t xml:space="preserve"> III. Работы и услуги по содержанию иного общего имущества </t>
  </si>
  <si>
    <t>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</si>
  <si>
    <t>организация проверки состояния системы внутридомового газового оборудования и ее отдельных элементов;</t>
  </si>
  <si>
    <t>Работы, выполняемые в целях надлежащего содержания систем внутридомового газового оборудования в многоквартирном доме:</t>
  </si>
  <si>
    <t>промывка централизованных систем теплоснабжения для удаления накипно-коррозионных отложений</t>
  </si>
  <si>
    <t>удаление воздуха из системы отопления;</t>
  </si>
  <si>
    <t xml:space="preserve">проведение пробных пусконаладочных работ 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</si>
  <si>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</si>
  <si>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Работы, ввыполняемые в целях надлежащего содержания систем теплоснабжения /отопление/         </t>
  </si>
  <si>
    <t>контроль состояния и замена вышедших из строя датчиков, проводки и оборудования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</si>
  <si>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</si>
  <si>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</si>
  <si>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организация технического обслуживания и ремонта систем контроля загазованности помещений;</t>
  </si>
  <si>
    <t xml:space="preserve">замеры электрокабеля сопротивления изоляции проводов             </t>
  </si>
  <si>
    <t>техническое обслуживание и ремонт силовых и осветительных установок,   внутридомовых электросетей, очистка клемм и соединений в групповых щитках и распределительных шкафах, наладка электрооборудования</t>
  </si>
  <si>
    <t>проверка и обеспечение работоспособности устройств защитного отключения;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</si>
  <si>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</si>
  <si>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Работы, выполняемые в целях надлежащего содержания электрооборудования в многоквартирном доме:</t>
  </si>
  <si>
    <t xml:space="preserve">проведение пробных пусконаладочных работ; </t>
  </si>
  <si>
    <t>Работы, выполняемые в целях надлежащего содержания систем теплоснабжения (отопление, горячее водоснабжение) в многоквартирном доме:</t>
  </si>
  <si>
    <t>промывка систем водоснабжения для удаления накипно-коррозионных отложений</t>
  </si>
  <si>
    <t>промывка участков водопровода после выполнения ремонтно-строительных работ на водопроводе;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</si>
  <si>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</si>
  <si>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замена неисправных контрольно-измерительных приборов (манометров, термометров и т.п.);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</si>
  <si>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</si>
  <si>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</si>
  <si>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многоквартирном доме: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</si>
  <si>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</si>
  <si>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работы по очистке теплообменного оборудования для удаления накипно-коррозионных отложений;</t>
  </si>
  <si>
    <t>гидравлические и тепловые испытания оборудования индивидуальных тепловых пунктов и водоподкачек;</t>
  </si>
  <si>
    <t>постоянный контроль параметров теплоносителя и воды ( давления , температуры, расхода ) и незамедлительное принятие мер к восстановлению требуемых параметров отопления и водоснабжения и герметичности оборудования;</t>
  </si>
  <si>
    <t>Работы выполняемые в целях надлежащего содержания тепловых пунктов и водоподкачек в многоквартирном доме: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</si>
  <si>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</si>
  <si>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состояния и восстановление металлических вытяжных каналов, труб, поддонов и дефлекторов, зонтов;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</si>
</sst>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р_.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  <numFmt numFmtId="180" formatCode="#,##0.000"/>
    <numFmt numFmtId="181" formatCode="0.0000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</numFmts>
  <fonts count="52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b/>
      <sz val="10"/>
      <name val="Arial"/>
      <family val="0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17"/>
      <name val="Times New Roman"/>
      <family val="1"/>
    </font>
    <font>
      <sz val="13"/>
      <color indexed="60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name val="Arial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1"/>
      <color indexed="8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horizontal="center" vertical="center"/>
      <protection/>
    </xf>
    <xf numFmtId="0" fontId="14" fillId="0" borderId="0">
      <alignment horizontal="right" vertical="center"/>
      <protection/>
    </xf>
    <xf numFmtId="0" fontId="35" fillId="0" borderId="0">
      <alignment horizontal="right" vertical="top"/>
      <protection/>
    </xf>
    <xf numFmtId="0" fontId="21" fillId="0" borderId="0">
      <alignment horizontal="left" vertical="top"/>
      <protection/>
    </xf>
    <xf numFmtId="0" fontId="36" fillId="2" borderId="0">
      <alignment horizontal="center" vertical="top"/>
      <protection/>
    </xf>
    <xf numFmtId="0" fontId="37" fillId="0" borderId="0">
      <alignment horizontal="left" vertical="top"/>
      <protection/>
    </xf>
    <xf numFmtId="0" fontId="37" fillId="0" borderId="0">
      <alignment horizontal="right" vertical="center"/>
      <protection/>
    </xf>
    <xf numFmtId="0" fontId="11" fillId="0" borderId="0">
      <alignment horizontal="center" vertical="center"/>
      <protection/>
    </xf>
    <xf numFmtId="0" fontId="38" fillId="0" borderId="0">
      <alignment horizontal="right" vertical="top"/>
      <protection/>
    </xf>
    <xf numFmtId="0" fontId="14" fillId="3" borderId="0">
      <alignment horizontal="left" vertical="top"/>
      <protection/>
    </xf>
    <xf numFmtId="0" fontId="38" fillId="0" borderId="0">
      <alignment horizontal="left" vertical="center"/>
      <protection/>
    </xf>
    <xf numFmtId="0" fontId="35" fillId="0" borderId="0">
      <alignment horizontal="left" vertical="top"/>
      <protection/>
    </xf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14" fontId="0" fillId="0" borderId="3" xfId="0" applyNumberFormat="1" applyFont="1" applyFill="1" applyBorder="1" applyAlignment="1" applyProtection="1">
      <alignment horizontal="left" vertical="top"/>
      <protection/>
    </xf>
    <xf numFmtId="14" fontId="0" fillId="0" borderId="4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16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16" fillId="0" borderId="5" xfId="0" applyNumberFormat="1" applyFont="1" applyFill="1" applyBorder="1" applyAlignment="1" applyProtection="1">
      <alignment horizontal="centerContinuous" vertical="top"/>
      <protection/>
    </xf>
    <xf numFmtId="0" fontId="16" fillId="0" borderId="6" xfId="0" applyNumberFormat="1" applyFont="1" applyFill="1" applyBorder="1" applyAlignment="1" applyProtection="1">
      <alignment horizontal="centerContinuous" vertical="top"/>
      <protection/>
    </xf>
    <xf numFmtId="0" fontId="16" fillId="0" borderId="7" xfId="0" applyNumberFormat="1" applyFont="1" applyFill="1" applyBorder="1" applyAlignment="1" applyProtection="1">
      <alignment horizontal="centerContinuous"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16" fillId="0" borderId="1" xfId="0" applyNumberFormat="1" applyFont="1" applyFill="1" applyBorder="1" applyAlignment="1" applyProtection="1">
      <alignment vertical="top" wrapText="1"/>
      <protection/>
    </xf>
    <xf numFmtId="0" fontId="5" fillId="0" borderId="5" xfId="0" applyNumberFormat="1" applyFont="1" applyFill="1" applyBorder="1" applyAlignment="1" applyProtection="1">
      <alignment horizontal="centerContinuous" vertical="top"/>
      <protection/>
    </xf>
    <xf numFmtId="0" fontId="5" fillId="0" borderId="6" xfId="0" applyNumberFormat="1" applyFont="1" applyFill="1" applyBorder="1" applyAlignment="1" applyProtection="1">
      <alignment horizontal="centerContinuous" vertical="top"/>
      <protection/>
    </xf>
    <xf numFmtId="0" fontId="5" fillId="0" borderId="7" xfId="0" applyNumberFormat="1" applyFont="1" applyFill="1" applyBorder="1" applyAlignment="1" applyProtection="1">
      <alignment horizontal="centerContinuous" vertical="top"/>
      <protection/>
    </xf>
    <xf numFmtId="0" fontId="16" fillId="0" borderId="5" xfId="0" applyNumberFormat="1" applyFont="1" applyFill="1" applyBorder="1" applyAlignment="1" applyProtection="1">
      <alignment vertical="top"/>
      <protection/>
    </xf>
    <xf numFmtId="0" fontId="2" fillId="0" borderId="7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5" fillId="0" borderId="6" xfId="0" applyNumberFormat="1" applyFont="1" applyFill="1" applyBorder="1" applyAlignment="1" applyProtection="1">
      <alignment horizontal="centerContinuous" vertical="top"/>
      <protection/>
    </xf>
    <xf numFmtId="0" fontId="5" fillId="0" borderId="8" xfId="0" applyNumberFormat="1" applyFont="1" applyFill="1" applyBorder="1" applyAlignment="1" applyProtection="1">
      <alignment horizontal="centerContinuous" vertical="top"/>
      <protection/>
    </xf>
    <xf numFmtId="0" fontId="5" fillId="0" borderId="9" xfId="0" applyNumberFormat="1" applyFont="1" applyFill="1" applyBorder="1" applyAlignment="1" applyProtection="1">
      <alignment horizontal="centerContinuous" vertical="top"/>
      <protection/>
    </xf>
    <xf numFmtId="0" fontId="5" fillId="0" borderId="10" xfId="0" applyNumberFormat="1" applyFont="1" applyFill="1" applyBorder="1" applyAlignment="1" applyProtection="1">
      <alignment horizontal="centerContinuous"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0" fillId="4" borderId="0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5" fillId="0" borderId="14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Fill="1" applyBorder="1" applyAlignment="1" applyProtection="1">
      <alignment vertical="top"/>
      <protection/>
    </xf>
    <xf numFmtId="0" fontId="5" fillId="0" borderId="16" xfId="0" applyNumberFormat="1" applyFont="1" applyFill="1" applyBorder="1" applyAlignment="1" applyProtection="1">
      <alignment horizontal="centerContinuous" vertical="top"/>
      <protection/>
    </xf>
    <xf numFmtId="0" fontId="5" fillId="0" borderId="17" xfId="0" applyNumberFormat="1" applyFont="1" applyFill="1" applyBorder="1" applyAlignment="1" applyProtection="1">
      <alignment horizontal="centerContinuous" vertical="top"/>
      <protection/>
    </xf>
    <xf numFmtId="0" fontId="5" fillId="0" borderId="18" xfId="0" applyNumberFormat="1" applyFont="1" applyFill="1" applyBorder="1" applyAlignment="1" applyProtection="1">
      <alignment horizontal="centerContinuous" vertical="top"/>
      <protection/>
    </xf>
    <xf numFmtId="0" fontId="5" fillId="0" borderId="5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vertical="top"/>
      <protection/>
    </xf>
    <xf numFmtId="0" fontId="5" fillId="0" borderId="6" xfId="0" applyNumberFormat="1" applyFont="1" applyFill="1" applyBorder="1" applyAlignment="1" applyProtection="1">
      <alignment horizontal="centerContinuous" vertical="top" wrapText="1"/>
      <protection/>
    </xf>
    <xf numFmtId="0" fontId="5" fillId="0" borderId="16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centerContinuous" vertical="top" wrapText="1"/>
      <protection/>
    </xf>
    <xf numFmtId="0" fontId="10" fillId="0" borderId="1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2" fillId="0" borderId="5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2" fillId="0" borderId="3" xfId="0" applyFont="1" applyBorder="1" applyAlignment="1">
      <alignment horizontal="center" wrapText="1"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Font="1" applyBorder="1" applyAlignment="1">
      <alignment wrapText="1"/>
    </xf>
    <xf numFmtId="0" fontId="2" fillId="0" borderId="8" xfId="0" applyNumberFormat="1" applyFont="1" applyFill="1" applyBorder="1" applyAlignment="1" applyProtection="1">
      <alignment vertical="top"/>
      <protection/>
    </xf>
    <xf numFmtId="14" fontId="0" fillId="0" borderId="3" xfId="0" applyNumberFormat="1" applyFont="1" applyFill="1" applyBorder="1" applyAlignment="1" applyProtection="1">
      <alignment horizontal="center" vertical="top"/>
      <protection/>
    </xf>
    <xf numFmtId="0" fontId="2" fillId="0" borderId="5" xfId="0" applyFont="1" applyBorder="1" applyAlignment="1">
      <alignment horizontal="center" wrapText="1"/>
    </xf>
    <xf numFmtId="0" fontId="5" fillId="0" borderId="13" xfId="0" applyNumberFormat="1" applyFont="1" applyFill="1" applyBorder="1" applyAlignment="1" applyProtection="1">
      <alignment horizontal="left"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16" fontId="5" fillId="0" borderId="13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vertical="top" wrapText="1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2" fillId="0" borderId="4" xfId="0" applyFont="1" applyBorder="1" applyAlignment="1">
      <alignment wrapText="1"/>
    </xf>
    <xf numFmtId="0" fontId="6" fillId="0" borderId="20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vertical="top"/>
      <protection/>
    </xf>
    <xf numFmtId="0" fontId="5" fillId="0" borderId="24" xfId="0" applyNumberFormat="1" applyFont="1" applyFill="1" applyBorder="1" applyAlignment="1" applyProtection="1">
      <alignment vertical="top"/>
      <protection/>
    </xf>
    <xf numFmtId="0" fontId="2" fillId="0" borderId="24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0" fontId="6" fillId="0" borderId="26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27" xfId="0" applyNumberFormat="1" applyFont="1" applyFill="1" applyBorder="1" applyAlignment="1" applyProtection="1">
      <alignment vertical="top"/>
      <protection/>
    </xf>
    <xf numFmtId="14" fontId="0" fillId="0" borderId="25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left"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 vertical="top"/>
      <protection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left" wrapText="1"/>
    </xf>
    <xf numFmtId="0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 horizontal="left"/>
    </xf>
    <xf numFmtId="0" fontId="2" fillId="0" borderId="15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14" fontId="0" fillId="0" borderId="29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5" fillId="0" borderId="5" xfId="0" applyNumberFormat="1" applyFont="1" applyFill="1" applyBorder="1" applyAlignment="1" applyProtection="1">
      <alignment horizontal="centerContinuous" vertical="top" wrapText="1"/>
      <protection/>
    </xf>
    <xf numFmtId="0" fontId="5" fillId="0" borderId="7" xfId="0" applyNumberFormat="1" applyFont="1" applyFill="1" applyBorder="1" applyAlignment="1" applyProtection="1">
      <alignment horizontal="centerContinuous" vertical="top" wrapText="1"/>
      <protection/>
    </xf>
    <xf numFmtId="0" fontId="0" fillId="0" borderId="31" xfId="0" applyNumberFormat="1" applyFont="1" applyFill="1" applyBorder="1" applyAlignment="1" applyProtection="1">
      <alignment vertical="top"/>
      <protection/>
    </xf>
    <xf numFmtId="0" fontId="0" fillId="0" borderId="32" xfId="0" applyNumberFormat="1" applyFont="1" applyFill="1" applyBorder="1" applyAlignment="1" applyProtection="1">
      <alignment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35" xfId="0" applyNumberFormat="1" applyFont="1" applyFill="1" applyBorder="1" applyAlignment="1" applyProtection="1">
      <alignment vertical="top"/>
      <protection/>
    </xf>
    <xf numFmtId="0" fontId="0" fillId="0" borderId="36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0" fontId="0" fillId="0" borderId="38" xfId="0" applyNumberFormat="1" applyFont="1" applyFill="1" applyBorder="1" applyAlignment="1" applyProtection="1">
      <alignment vertical="top"/>
      <protection/>
    </xf>
    <xf numFmtId="0" fontId="18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1" xfId="0" applyFill="1" applyBorder="1" applyAlignment="1">
      <alignment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14" fontId="0" fillId="0" borderId="1" xfId="0" applyNumberFormat="1" applyFont="1" applyFill="1" applyBorder="1" applyAlignment="1" applyProtection="1">
      <alignment vertical="top"/>
      <protection/>
    </xf>
    <xf numFmtId="179" fontId="0" fillId="0" borderId="1" xfId="0" applyNumberFormat="1" applyFill="1" applyBorder="1" applyAlignment="1">
      <alignment horizontal="left"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vertical="top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14" fontId="0" fillId="0" borderId="1" xfId="0" applyNumberFormat="1" applyFill="1" applyBorder="1" applyAlignment="1">
      <alignment horizontal="left"/>
    </xf>
    <xf numFmtId="0" fontId="5" fillId="0" borderId="40" xfId="0" applyNumberFormat="1" applyFont="1" applyFill="1" applyBorder="1" applyAlignment="1" applyProtection="1">
      <alignment horizontal="right" vertical="top"/>
      <protection/>
    </xf>
    <xf numFmtId="0" fontId="5" fillId="0" borderId="9" xfId="0" applyNumberFormat="1" applyFon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vertical="top"/>
      <protection/>
    </xf>
    <xf numFmtId="0" fontId="5" fillId="0" borderId="40" xfId="0" applyNumberFormat="1" applyFont="1" applyFill="1" applyBorder="1" applyAlignment="1" applyProtection="1">
      <alignment horizontal="left" vertical="top"/>
      <protection/>
    </xf>
    <xf numFmtId="0" fontId="5" fillId="0" borderId="8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42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43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vertical="top"/>
      <protection/>
    </xf>
    <xf numFmtId="0" fontId="0" fillId="0" borderId="1" xfId="0" applyFill="1" applyBorder="1" applyAlignment="1">
      <alignment wrapText="1"/>
    </xf>
    <xf numFmtId="0" fontId="20" fillId="0" borderId="44" xfId="0" applyNumberFormat="1" applyFont="1" applyFill="1" applyBorder="1" applyAlignment="1" applyProtection="1">
      <alignment horizontal="centerContinuous" vertical="top" wrapText="1"/>
      <protection/>
    </xf>
    <xf numFmtId="0" fontId="20" fillId="0" borderId="45" xfId="0" applyNumberFormat="1" applyFont="1" applyFill="1" applyBorder="1" applyAlignment="1" applyProtection="1">
      <alignment horizontal="centerContinuous" vertical="top" wrapText="1"/>
      <protection/>
    </xf>
    <xf numFmtId="0" fontId="20" fillId="0" borderId="46" xfId="0" applyNumberFormat="1" applyFont="1" applyFill="1" applyBorder="1" applyAlignment="1" applyProtection="1">
      <alignment horizontal="centerContinuous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16" fontId="5" fillId="0" borderId="4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vertical="top"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0" fillId="0" borderId="39" xfId="0" applyNumberFormat="1" applyFont="1" applyFill="1" applyBorder="1" applyAlignment="1" applyProtection="1">
      <alignment vertical="top"/>
      <protection/>
    </xf>
    <xf numFmtId="0" fontId="5" fillId="0" borderId="44" xfId="0" applyNumberFormat="1" applyFont="1" applyFill="1" applyBorder="1" applyAlignment="1" applyProtection="1">
      <alignment horizontal="centerContinuous" vertical="top"/>
      <protection/>
    </xf>
    <xf numFmtId="0" fontId="5" fillId="0" borderId="45" xfId="0" applyNumberFormat="1" applyFont="1" applyFill="1" applyBorder="1" applyAlignment="1" applyProtection="1">
      <alignment horizontal="centerContinuous" vertical="top"/>
      <protection/>
    </xf>
    <xf numFmtId="0" fontId="5" fillId="0" borderId="46" xfId="0" applyNumberFormat="1" applyFont="1" applyFill="1" applyBorder="1" applyAlignment="1" applyProtection="1">
      <alignment horizontal="centerContinuous" vertical="top"/>
      <protection/>
    </xf>
    <xf numFmtId="0" fontId="20" fillId="0" borderId="47" xfId="0" applyNumberFormat="1" applyFont="1" applyFill="1" applyBorder="1" applyAlignment="1" applyProtection="1">
      <alignment horizontal="centerContinuous" vertical="top"/>
      <protection/>
    </xf>
    <xf numFmtId="0" fontId="5" fillId="0" borderId="48" xfId="0" applyNumberFormat="1" applyFont="1" applyFill="1" applyBorder="1" applyAlignment="1" applyProtection="1">
      <alignment horizontal="centerContinuous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4" fontId="3" fillId="0" borderId="1" xfId="0" applyNumberFormat="1" applyFont="1" applyFill="1" applyBorder="1" applyAlignment="1" applyProtection="1">
      <alignment wrapText="1"/>
      <protection/>
    </xf>
    <xf numFmtId="0" fontId="22" fillId="0" borderId="1" xfId="0" applyNumberFormat="1" applyFont="1" applyFill="1" applyBorder="1" applyAlignment="1" applyProtection="1">
      <alignment vertical="top"/>
      <protection/>
    </xf>
    <xf numFmtId="3" fontId="24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173" fontId="26" fillId="3" borderId="1" xfId="30" applyNumberFormat="1" applyFont="1" applyFill="1" applyBorder="1" applyAlignment="1">
      <alignment horizontal="center" vertical="center" wrapText="1"/>
      <protection/>
    </xf>
    <xf numFmtId="2" fontId="26" fillId="3" borderId="1" xfId="30" applyNumberFormat="1" applyFont="1" applyFill="1" applyBorder="1" applyAlignment="1">
      <alignment horizontal="center" vertical="center" wrapText="1"/>
      <protection/>
    </xf>
    <xf numFmtId="0" fontId="12" fillId="3" borderId="1" xfId="30" applyFont="1" applyFill="1" applyBorder="1" applyAlignment="1">
      <alignment vertical="center" wrapText="1"/>
      <protection/>
    </xf>
    <xf numFmtId="0" fontId="27" fillId="3" borderId="1" xfId="30" applyFont="1" applyFill="1" applyBorder="1" applyAlignment="1">
      <alignment horizontal="left" vertical="top" wrapText="1"/>
      <protection/>
    </xf>
    <xf numFmtId="0" fontId="28" fillId="0" borderId="24" xfId="0" applyFont="1" applyBorder="1" applyAlignment="1">
      <alignment horizontal="center" vertical="top"/>
    </xf>
    <xf numFmtId="173" fontId="28" fillId="0" borderId="1" xfId="0" applyNumberFormat="1" applyFont="1" applyBorder="1" applyAlignment="1">
      <alignment horizontal="center" vertical="center"/>
    </xf>
    <xf numFmtId="173" fontId="28" fillId="0" borderId="7" xfId="0" applyNumberFormat="1" applyFont="1" applyBorder="1" applyAlignment="1">
      <alignment horizontal="center" vertical="center"/>
    </xf>
    <xf numFmtId="0" fontId="28" fillId="0" borderId="1" xfId="30" applyFont="1" applyFill="1" applyBorder="1" applyAlignment="1">
      <alignment horizontal="center" vertical="top" wrapText="1"/>
      <protection/>
    </xf>
    <xf numFmtId="0" fontId="28" fillId="0" borderId="1" xfId="30" applyFont="1" applyFill="1" applyBorder="1" applyAlignment="1">
      <alignment horizontal="left" vertical="top" wrapText="1"/>
      <protection/>
    </xf>
    <xf numFmtId="0" fontId="28" fillId="0" borderId="1" xfId="0" applyFont="1" applyFill="1" applyBorder="1" applyAlignment="1">
      <alignment horizontal="center" vertical="top"/>
    </xf>
    <xf numFmtId="173" fontId="28" fillId="0" borderId="1" xfId="30" applyNumberFormat="1" applyFont="1" applyBorder="1" applyAlignment="1">
      <alignment horizontal="center" vertical="center"/>
      <protection/>
    </xf>
    <xf numFmtId="173" fontId="28" fillId="3" borderId="7" xfId="30" applyNumberFormat="1" applyFont="1" applyFill="1" applyBorder="1" applyAlignment="1">
      <alignment horizontal="center" vertical="center"/>
      <protection/>
    </xf>
    <xf numFmtId="0" fontId="28" fillId="0" borderId="1" xfId="30" applyFont="1" applyBorder="1" applyAlignment="1">
      <alignment horizontal="left" vertical="top" wrapText="1"/>
      <protection/>
    </xf>
    <xf numFmtId="173" fontId="28" fillId="0" borderId="18" xfId="0" applyNumberFormat="1" applyFont="1" applyBorder="1" applyAlignment="1">
      <alignment vertical="top"/>
    </xf>
    <xf numFmtId="173" fontId="28" fillId="0" borderId="24" xfId="0" applyNumberFormat="1" applyFont="1" applyBorder="1" applyAlignment="1">
      <alignment vertical="top"/>
    </xf>
    <xf numFmtId="0" fontId="28" fillId="0" borderId="16" xfId="30" applyFont="1" applyFill="1" applyBorder="1" applyAlignment="1">
      <alignment horizontal="center" vertical="top" wrapText="1"/>
      <protection/>
    </xf>
    <xf numFmtId="0" fontId="28" fillId="0" borderId="16" xfId="30" applyFont="1" applyFill="1" applyBorder="1" applyAlignment="1">
      <alignment horizontal="left" vertical="top" wrapText="1"/>
      <protection/>
    </xf>
    <xf numFmtId="0" fontId="28" fillId="0" borderId="16" xfId="0" applyFont="1" applyFill="1" applyBorder="1" applyAlignment="1">
      <alignment horizontal="center" vertical="top"/>
    </xf>
    <xf numFmtId="173" fontId="28" fillId="0" borderId="43" xfId="0" applyNumberFormat="1" applyFont="1" applyBorder="1" applyAlignment="1">
      <alignment vertical="top"/>
    </xf>
    <xf numFmtId="173" fontId="28" fillId="0" borderId="49" xfId="0" applyNumberFormat="1" applyFont="1" applyBorder="1" applyAlignment="1">
      <alignment vertical="top"/>
    </xf>
    <xf numFmtId="0" fontId="28" fillId="0" borderId="0" xfId="30" applyFont="1" applyFill="1" applyBorder="1" applyAlignment="1">
      <alignment horizontal="center" vertical="top" wrapText="1"/>
      <protection/>
    </xf>
    <xf numFmtId="0" fontId="28" fillId="0" borderId="49" xfId="30" applyFont="1" applyFill="1" applyBorder="1" applyAlignment="1">
      <alignment horizontal="left" vertical="top" wrapText="1"/>
      <protection/>
    </xf>
    <xf numFmtId="0" fontId="28" fillId="0" borderId="42" xfId="0" applyFont="1" applyFill="1" applyBorder="1" applyAlignment="1">
      <alignment horizontal="center" vertical="top"/>
    </xf>
    <xf numFmtId="173" fontId="28" fillId="0" borderId="10" xfId="0" applyNumberFormat="1" applyFont="1" applyBorder="1" applyAlignment="1">
      <alignment vertical="top"/>
    </xf>
    <xf numFmtId="173" fontId="28" fillId="0" borderId="39" xfId="0" applyNumberFormat="1" applyFont="1" applyBorder="1" applyAlignment="1">
      <alignment vertical="top"/>
    </xf>
    <xf numFmtId="0" fontId="28" fillId="0" borderId="8" xfId="30" applyFont="1" applyFill="1" applyBorder="1" applyAlignment="1">
      <alignment horizontal="center" vertical="top" wrapText="1"/>
      <protection/>
    </xf>
    <xf numFmtId="0" fontId="28" fillId="0" borderId="8" xfId="30" applyFont="1" applyFill="1" applyBorder="1" applyAlignment="1">
      <alignment horizontal="left" vertical="top" wrapText="1"/>
      <protection/>
    </xf>
    <xf numFmtId="0" fontId="28" fillId="0" borderId="8" xfId="0" applyFont="1" applyFill="1" applyBorder="1" applyAlignment="1">
      <alignment horizontal="center" vertical="top"/>
    </xf>
    <xf numFmtId="173" fontId="28" fillId="0" borderId="49" xfId="30" applyNumberFormat="1" applyFont="1" applyBorder="1" applyAlignment="1">
      <alignment vertical="justify"/>
      <protection/>
    </xf>
    <xf numFmtId="173" fontId="28" fillId="3" borderId="43" xfId="30" applyNumberFormat="1" applyFont="1" applyFill="1" applyBorder="1" applyAlignment="1">
      <alignment vertical="justify"/>
      <protection/>
    </xf>
    <xf numFmtId="0" fontId="28" fillId="0" borderId="10" xfId="30" applyFont="1" applyFill="1" applyBorder="1" applyAlignment="1">
      <alignment horizontal="center" vertical="top" wrapText="1"/>
      <protection/>
    </xf>
    <xf numFmtId="0" fontId="28" fillId="0" borderId="18" xfId="30" applyFont="1" applyFill="1" applyBorder="1" applyAlignment="1">
      <alignment horizontal="center" vertical="top" wrapText="1"/>
      <protection/>
    </xf>
    <xf numFmtId="173" fontId="28" fillId="0" borderId="18" xfId="30" applyNumberFormat="1" applyFont="1" applyBorder="1" applyAlignment="1">
      <alignment vertical="justify"/>
      <protection/>
    </xf>
    <xf numFmtId="173" fontId="28" fillId="3" borderId="18" xfId="30" applyNumberFormat="1" applyFont="1" applyFill="1" applyBorder="1" applyAlignment="1">
      <alignment vertical="justify"/>
      <protection/>
    </xf>
    <xf numFmtId="0" fontId="28" fillId="0" borderId="7" xfId="30" applyFont="1" applyFill="1" applyBorder="1" applyAlignment="1">
      <alignment horizontal="center" vertical="top" wrapText="1"/>
      <protection/>
    </xf>
    <xf numFmtId="0" fontId="28" fillId="0" borderId="24" xfId="30" applyFont="1" applyFill="1" applyBorder="1" applyAlignment="1">
      <alignment horizontal="left" vertical="top" wrapText="1"/>
      <protection/>
    </xf>
    <xf numFmtId="173" fontId="28" fillId="0" borderId="43" xfId="30" applyNumberFormat="1" applyFont="1" applyBorder="1" applyAlignment="1">
      <alignment vertical="justify"/>
      <protection/>
    </xf>
    <xf numFmtId="0" fontId="28" fillId="0" borderId="49" xfId="0" applyFont="1" applyFill="1" applyBorder="1" applyAlignment="1">
      <alignment horizontal="center" vertical="top"/>
    </xf>
    <xf numFmtId="0" fontId="28" fillId="0" borderId="43" xfId="30" applyFont="1" applyFill="1" applyBorder="1" applyAlignment="1">
      <alignment horizontal="center" vertical="top" wrapText="1"/>
      <protection/>
    </xf>
    <xf numFmtId="173" fontId="28" fillId="3" borderId="24" xfId="30" applyNumberFormat="1" applyFont="1" applyFill="1" applyBorder="1" applyAlignment="1">
      <alignment vertical="justify"/>
      <protection/>
    </xf>
    <xf numFmtId="0" fontId="28" fillId="0" borderId="1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top"/>
    </xf>
    <xf numFmtId="173" fontId="28" fillId="3" borderId="49" xfId="30" applyNumberFormat="1" applyFont="1" applyFill="1" applyBorder="1" applyAlignment="1">
      <alignment vertical="justify"/>
      <protection/>
    </xf>
    <xf numFmtId="0" fontId="28" fillId="0" borderId="24" xfId="30" applyFont="1" applyFill="1" applyBorder="1" applyAlignment="1">
      <alignment horizontal="center" vertical="top" wrapText="1"/>
      <protection/>
    </xf>
    <xf numFmtId="173" fontId="28" fillId="3" borderId="0" xfId="30" applyNumberFormat="1" applyFont="1" applyFill="1" applyBorder="1" applyAlignment="1">
      <alignment vertical="justify"/>
      <protection/>
    </xf>
    <xf numFmtId="173" fontId="28" fillId="0" borderId="39" xfId="30" applyNumberFormat="1" applyFont="1" applyBorder="1" applyAlignment="1">
      <alignment vertical="justify"/>
      <protection/>
    </xf>
    <xf numFmtId="173" fontId="28" fillId="3" borderId="9" xfId="30" applyNumberFormat="1" applyFont="1" applyFill="1" applyBorder="1" applyAlignment="1">
      <alignment vertical="justify"/>
      <protection/>
    </xf>
    <xf numFmtId="0" fontId="29" fillId="0" borderId="1" xfId="30" applyFont="1" applyFill="1" applyBorder="1" applyAlignment="1">
      <alignment horizontal="center" vertical="top" wrapText="1"/>
      <protection/>
    </xf>
    <xf numFmtId="0" fontId="28" fillId="0" borderId="39" xfId="30" applyFont="1" applyFill="1" applyBorder="1" applyAlignment="1">
      <alignment horizontal="left" vertical="top" wrapText="1"/>
      <protection/>
    </xf>
    <xf numFmtId="173" fontId="28" fillId="0" borderId="24" xfId="30" applyNumberFormat="1" applyFont="1" applyBorder="1" applyAlignment="1">
      <alignment vertical="justify"/>
      <protection/>
    </xf>
    <xf numFmtId="0" fontId="28" fillId="0" borderId="24" xfId="30" applyFont="1" applyBorder="1" applyAlignment="1">
      <alignment horizontal="left" vertical="top" wrapText="1"/>
      <protection/>
    </xf>
    <xf numFmtId="173" fontId="28" fillId="3" borderId="39" xfId="30" applyNumberFormat="1" applyFont="1" applyFill="1" applyBorder="1" applyAlignment="1">
      <alignment vertical="justify"/>
      <protection/>
    </xf>
    <xf numFmtId="0" fontId="28" fillId="0" borderId="1" xfId="30" applyFont="1" applyFill="1" applyBorder="1" applyAlignment="1">
      <alignment horizontal="center" vertical="center" wrapText="1"/>
      <protection/>
    </xf>
    <xf numFmtId="0" fontId="28" fillId="0" borderId="39" xfId="0" applyFont="1" applyFill="1" applyBorder="1" applyAlignment="1">
      <alignment horizontal="center" vertical="top"/>
    </xf>
    <xf numFmtId="173" fontId="28" fillId="0" borderId="49" xfId="30" applyNumberFormat="1" applyFont="1" applyBorder="1" applyAlignment="1">
      <alignment horizontal="center" vertical="top"/>
      <protection/>
    </xf>
    <xf numFmtId="173" fontId="28" fillId="3" borderId="0" xfId="30" applyNumberFormat="1" applyFont="1" applyFill="1" applyBorder="1" applyAlignment="1">
      <alignment horizontal="center" vertical="top"/>
      <protection/>
    </xf>
    <xf numFmtId="173" fontId="28" fillId="0" borderId="49" xfId="30" applyNumberFormat="1" applyFont="1" applyBorder="1" applyAlignment="1">
      <alignment horizontal="center" vertical="justify"/>
      <protection/>
    </xf>
    <xf numFmtId="173" fontId="28" fillId="3" borderId="0" xfId="30" applyNumberFormat="1" applyFont="1" applyFill="1" applyBorder="1" applyAlignment="1">
      <alignment horizontal="center" vertical="justify"/>
      <protection/>
    </xf>
    <xf numFmtId="0" fontId="28" fillId="0" borderId="1" xfId="30" applyFont="1" applyFill="1" applyBorder="1" applyAlignment="1">
      <alignment horizontal="center" vertical="justify" wrapText="1"/>
      <protection/>
    </xf>
    <xf numFmtId="2" fontId="28" fillId="0" borderId="43" xfId="30" applyNumberFormat="1" applyFont="1" applyFill="1" applyBorder="1" applyAlignment="1">
      <alignment horizontal="center" vertical="center" wrapText="1"/>
      <protection/>
    </xf>
    <xf numFmtId="173" fontId="28" fillId="0" borderId="49" xfId="0" applyNumberFormat="1" applyFont="1" applyBorder="1" applyAlignment="1">
      <alignment horizontal="center" vertical="justify"/>
    </xf>
    <xf numFmtId="173" fontId="28" fillId="3" borderId="43" xfId="0" applyNumberFormat="1" applyFont="1" applyFill="1" applyBorder="1" applyAlignment="1">
      <alignment horizontal="center" vertical="justify"/>
    </xf>
    <xf numFmtId="0" fontId="28" fillId="0" borderId="10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173" fontId="28" fillId="0" borderId="43" xfId="0" applyNumberFormat="1" applyFont="1" applyBorder="1" applyAlignment="1">
      <alignment horizontal="center" vertical="justify"/>
    </xf>
    <xf numFmtId="173" fontId="28" fillId="3" borderId="49" xfId="0" applyNumberFormat="1" applyFont="1" applyFill="1" applyBorder="1" applyAlignment="1">
      <alignment horizontal="center" vertical="justify"/>
    </xf>
    <xf numFmtId="0" fontId="28" fillId="0" borderId="49" xfId="0" applyFont="1" applyBorder="1" applyAlignment="1">
      <alignment horizontal="left" vertical="top" wrapText="1"/>
    </xf>
    <xf numFmtId="173" fontId="28" fillId="0" borderId="39" xfId="0" applyNumberFormat="1" applyFont="1" applyBorder="1" applyAlignment="1">
      <alignment horizontal="center" vertical="justify"/>
    </xf>
    <xf numFmtId="173" fontId="28" fillId="3" borderId="10" xfId="0" applyNumberFormat="1" applyFont="1" applyFill="1" applyBorder="1" applyAlignment="1">
      <alignment horizontal="center" vertical="justify"/>
    </xf>
    <xf numFmtId="0" fontId="28" fillId="0" borderId="39" xfId="0" applyFont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2" fontId="28" fillId="0" borderId="24" xfId="0" applyNumberFormat="1" applyFont="1" applyFill="1" applyBorder="1" applyAlignment="1">
      <alignment horizontal="left" vertical="top" wrapText="1"/>
    </xf>
    <xf numFmtId="173" fontId="28" fillId="0" borderId="24" xfId="0" applyNumberFormat="1" applyFont="1" applyBorder="1" applyAlignment="1">
      <alignment horizontal="center" vertical="justify"/>
    </xf>
    <xf numFmtId="173" fontId="28" fillId="3" borderId="17" xfId="0" applyNumberFormat="1" applyFont="1" applyFill="1" applyBorder="1" applyAlignment="1">
      <alignment horizontal="center" vertical="justify"/>
    </xf>
    <xf numFmtId="0" fontId="28" fillId="0" borderId="16" xfId="0" applyFont="1" applyFill="1" applyBorder="1" applyAlignment="1">
      <alignment horizontal="left" vertical="top" wrapText="1"/>
    </xf>
    <xf numFmtId="173" fontId="28" fillId="3" borderId="0" xfId="0" applyNumberFormat="1" applyFont="1" applyFill="1" applyBorder="1" applyAlignment="1">
      <alignment horizontal="center" vertical="justify"/>
    </xf>
    <xf numFmtId="0" fontId="30" fillId="0" borderId="1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top" wrapText="1"/>
    </xf>
    <xf numFmtId="173" fontId="28" fillId="0" borderId="49" xfId="0" applyNumberFormat="1" applyFont="1" applyBorder="1" applyAlignment="1">
      <alignment vertical="justify"/>
    </xf>
    <xf numFmtId="173" fontId="28" fillId="3" borderId="0" xfId="0" applyNumberFormat="1" applyFont="1" applyFill="1" applyBorder="1" applyAlignment="1">
      <alignment vertical="justify"/>
    </xf>
    <xf numFmtId="2" fontId="28" fillId="0" borderId="49" xfId="0" applyNumberFormat="1" applyFont="1" applyFill="1" applyBorder="1" applyAlignment="1">
      <alignment horizontal="left" vertical="top" wrapText="1"/>
    </xf>
    <xf numFmtId="173" fontId="28" fillId="0" borderId="43" xfId="0" applyNumberFormat="1" applyFont="1" applyBorder="1" applyAlignment="1">
      <alignment vertical="justify"/>
    </xf>
    <xf numFmtId="173" fontId="28" fillId="3" borderId="43" xfId="0" applyNumberFormat="1" applyFont="1" applyFill="1" applyBorder="1" applyAlignment="1">
      <alignment vertical="justify"/>
    </xf>
    <xf numFmtId="0" fontId="28" fillId="0" borderId="24" xfId="0" applyFont="1" applyFill="1" applyBorder="1" applyAlignment="1">
      <alignment horizontal="center" vertical="top" wrapText="1"/>
    </xf>
    <xf numFmtId="173" fontId="28" fillId="0" borderId="1" xfId="0" applyNumberFormat="1" applyFont="1" applyBorder="1" applyAlignment="1">
      <alignment horizontal="center" vertical="top"/>
    </xf>
    <xf numFmtId="173" fontId="28" fillId="3" borderId="5" xfId="0" applyNumberFormat="1" applyFont="1" applyFill="1" applyBorder="1" applyAlignment="1">
      <alignment horizontal="center" vertical="top"/>
    </xf>
    <xf numFmtId="0" fontId="28" fillId="0" borderId="5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center" vertical="top"/>
    </xf>
    <xf numFmtId="0" fontId="31" fillId="0" borderId="43" xfId="0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top" wrapText="1"/>
    </xf>
    <xf numFmtId="0" fontId="31" fillId="0" borderId="4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top" wrapText="1"/>
    </xf>
    <xf numFmtId="173" fontId="32" fillId="0" borderId="43" xfId="0" applyNumberFormat="1" applyFont="1" applyBorder="1" applyAlignment="1">
      <alignment horizontal="center" vertical="justify"/>
    </xf>
    <xf numFmtId="173" fontId="32" fillId="3" borderId="43" xfId="0" applyNumberFormat="1" applyFont="1" applyFill="1" applyBorder="1" applyAlignment="1">
      <alignment vertical="justify"/>
    </xf>
    <xf numFmtId="173" fontId="28" fillId="3" borderId="49" xfId="0" applyNumberFormat="1" applyFont="1" applyFill="1" applyBorder="1" applyAlignment="1">
      <alignment horizontal="center" vertical="top"/>
    </xf>
    <xf numFmtId="173" fontId="28" fillId="3" borderId="9" xfId="0" applyNumberFormat="1" applyFont="1" applyFill="1" applyBorder="1" applyAlignment="1">
      <alignment horizontal="center" vertical="top"/>
    </xf>
    <xf numFmtId="173" fontId="28" fillId="3" borderId="16" xfId="0" applyNumberFormat="1" applyFont="1" applyFill="1" applyBorder="1" applyAlignment="1">
      <alignment horizontal="center" vertical="justify"/>
    </xf>
    <xf numFmtId="0" fontId="33" fillId="0" borderId="49" xfId="0" applyFont="1" applyFill="1" applyBorder="1" applyAlignment="1">
      <alignment horizontal="left" vertical="top" wrapText="1"/>
    </xf>
    <xf numFmtId="173" fontId="28" fillId="0" borderId="18" xfId="0" applyNumberFormat="1" applyFont="1" applyBorder="1" applyAlignment="1">
      <alignment horizontal="center" vertical="justify"/>
    </xf>
    <xf numFmtId="173" fontId="28" fillId="3" borderId="18" xfId="0" applyNumberFormat="1" applyFont="1" applyFill="1" applyBorder="1" applyAlignment="1">
      <alignment horizontal="center" vertical="justify"/>
    </xf>
    <xf numFmtId="0" fontId="28" fillId="0" borderId="24" xfId="0" applyFont="1" applyFill="1" applyBorder="1" applyAlignment="1">
      <alignment horizontal="left" vertical="top" wrapText="1"/>
    </xf>
    <xf numFmtId="173" fontId="28" fillId="0" borderId="10" xfId="0" applyNumberFormat="1" applyFont="1" applyBorder="1" applyAlignment="1">
      <alignment horizontal="center" vertical="justify"/>
    </xf>
    <xf numFmtId="173" fontId="28" fillId="3" borderId="39" xfId="0" applyNumberFormat="1" applyFont="1" applyFill="1" applyBorder="1" applyAlignment="1">
      <alignment horizontal="center" vertical="justify"/>
    </xf>
    <xf numFmtId="173" fontId="28" fillId="3" borderId="42" xfId="0" applyNumberFormat="1" applyFont="1" applyFill="1" applyBorder="1" applyAlignment="1">
      <alignment horizontal="center" vertical="justify"/>
    </xf>
    <xf numFmtId="0" fontId="28" fillId="0" borderId="9" xfId="0" applyFont="1" applyFill="1" applyBorder="1" applyAlignment="1">
      <alignment horizontal="center" vertical="top" wrapText="1"/>
    </xf>
    <xf numFmtId="173" fontId="28" fillId="3" borderId="8" xfId="0" applyNumberFormat="1" applyFont="1" applyFill="1" applyBorder="1" applyAlignment="1">
      <alignment horizontal="center" vertical="justify"/>
    </xf>
    <xf numFmtId="0" fontId="28" fillId="0" borderId="6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173" fontId="28" fillId="3" borderId="24" xfId="0" applyNumberFormat="1" applyFont="1" applyFill="1" applyBorder="1" applyAlignment="1">
      <alignment horizontal="center" vertical="top"/>
    </xf>
    <xf numFmtId="0" fontId="0" fillId="0" borderId="17" xfId="0" applyBorder="1" applyAlignment="1">
      <alignment/>
    </xf>
    <xf numFmtId="173" fontId="28" fillId="0" borderId="7" xfId="0" applyNumberFormat="1" applyFont="1" applyBorder="1" applyAlignment="1">
      <alignment horizontal="center" vertical="top"/>
    </xf>
    <xf numFmtId="173" fontId="28" fillId="3" borderId="7" xfId="0" applyNumberFormat="1" applyFont="1" applyFill="1" applyBorder="1" applyAlignment="1">
      <alignment horizontal="center" vertical="top"/>
    </xf>
    <xf numFmtId="173" fontId="28" fillId="3" borderId="1" xfId="0" applyNumberFormat="1" applyFont="1" applyFill="1" applyBorder="1" applyAlignment="1">
      <alignment horizontal="center" vertical="top"/>
    </xf>
    <xf numFmtId="173" fontId="28" fillId="0" borderId="39" xfId="30" applyNumberFormat="1" applyFont="1" applyFill="1" applyBorder="1" applyAlignment="1">
      <alignment horizontal="center" vertical="center" wrapText="1"/>
      <protection/>
    </xf>
    <xf numFmtId="173" fontId="28" fillId="0" borderId="18" xfId="30" applyNumberFormat="1" applyFont="1" applyBorder="1" applyAlignment="1">
      <alignment horizontal="center" vertical="top" wrapText="1"/>
      <protection/>
    </xf>
    <xf numFmtId="173" fontId="28" fillId="3" borderId="18" xfId="30" applyNumberFormat="1" applyFont="1" applyFill="1" applyBorder="1" applyAlignment="1">
      <alignment horizontal="center" vertical="top" wrapText="1"/>
      <protection/>
    </xf>
    <xf numFmtId="0" fontId="28" fillId="0" borderId="1" xfId="0" applyFont="1" applyFill="1" applyBorder="1" applyAlignment="1">
      <alignment horizontal="center" vertical="justify" wrapText="1"/>
    </xf>
    <xf numFmtId="173" fontId="28" fillId="0" borderId="43" xfId="30" applyNumberFormat="1" applyFont="1" applyBorder="1" applyAlignment="1">
      <alignment horizontal="center" vertical="top" wrapText="1"/>
      <protection/>
    </xf>
    <xf numFmtId="173" fontId="28" fillId="3" borderId="43" xfId="30" applyNumberFormat="1" applyFont="1" applyFill="1" applyBorder="1" applyAlignment="1">
      <alignment horizontal="center" vertical="top" wrapText="1"/>
      <protection/>
    </xf>
    <xf numFmtId="0" fontId="28" fillId="0" borderId="24" xfId="30" applyFont="1" applyFill="1" applyBorder="1" applyAlignment="1">
      <alignment horizontal="center" vertical="justify" wrapText="1"/>
      <protection/>
    </xf>
    <xf numFmtId="173" fontId="28" fillId="0" borderId="10" xfId="30" applyNumberFormat="1" applyFont="1" applyBorder="1" applyAlignment="1">
      <alignment horizontal="center" vertical="top" wrapText="1"/>
      <protection/>
    </xf>
    <xf numFmtId="173" fontId="28" fillId="3" borderId="10" xfId="30" applyNumberFormat="1" applyFont="1" applyFill="1" applyBorder="1" applyAlignment="1">
      <alignment horizontal="center" vertical="top" wrapText="1"/>
      <protection/>
    </xf>
    <xf numFmtId="0" fontId="28" fillId="0" borderId="7" xfId="30" applyFont="1" applyFill="1" applyBorder="1" applyAlignment="1">
      <alignment horizontal="center" vertical="justify" wrapText="1"/>
      <protection/>
    </xf>
    <xf numFmtId="173" fontId="28" fillId="0" borderId="7" xfId="30" applyNumberFormat="1" applyFont="1" applyBorder="1" applyAlignment="1">
      <alignment horizontal="center" vertical="top" wrapText="1"/>
      <protection/>
    </xf>
    <xf numFmtId="173" fontId="28" fillId="3" borderId="7" xfId="30" applyNumberFormat="1" applyFont="1" applyFill="1" applyBorder="1" applyAlignment="1">
      <alignment horizontal="center" vertical="top" wrapText="1"/>
      <protection/>
    </xf>
    <xf numFmtId="173" fontId="28" fillId="3" borderId="49" xfId="30" applyNumberFormat="1" applyFont="1" applyFill="1" applyBorder="1" applyAlignment="1">
      <alignment horizontal="center" vertical="top" wrapText="1"/>
      <protection/>
    </xf>
    <xf numFmtId="0" fontId="28" fillId="0" borderId="1" xfId="0" applyFont="1" applyBorder="1" applyAlignment="1">
      <alignment horizontal="center" vertical="top" wrapText="1"/>
    </xf>
    <xf numFmtId="0" fontId="28" fillId="3" borderId="1" xfId="30" applyFont="1" applyFill="1" applyBorder="1" applyAlignment="1">
      <alignment horizontal="center" vertical="top" wrapText="1"/>
      <protection/>
    </xf>
    <xf numFmtId="0" fontId="28" fillId="3" borderId="24" xfId="30" applyFont="1" applyFill="1" applyBorder="1" applyAlignment="1">
      <alignment horizontal="center" vertical="top" wrapText="1"/>
      <protection/>
    </xf>
    <xf numFmtId="0" fontId="32" fillId="0" borderId="24" xfId="0" applyFont="1" applyBorder="1" applyAlignment="1">
      <alignment horizontal="center" vertical="justify" wrapText="1"/>
    </xf>
    <xf numFmtId="0" fontId="28" fillId="0" borderId="49" xfId="30" applyFont="1" applyBorder="1" applyAlignment="1">
      <alignment horizontal="left" vertical="top" wrapText="1"/>
      <protection/>
    </xf>
    <xf numFmtId="173" fontId="28" fillId="3" borderId="24" xfId="30" applyNumberFormat="1" applyFont="1" applyFill="1" applyBorder="1" applyAlignment="1">
      <alignment horizontal="center" vertical="top" wrapText="1"/>
      <protection/>
    </xf>
    <xf numFmtId="0" fontId="28" fillId="3" borderId="24" xfId="0" applyFont="1" applyFill="1" applyBorder="1" applyAlignment="1">
      <alignment horizontal="left" vertical="top" wrapText="1"/>
    </xf>
    <xf numFmtId="0" fontId="28" fillId="3" borderId="49" xfId="0" applyFont="1" applyFill="1" applyBorder="1" applyAlignment="1">
      <alignment horizontal="left" vertical="top" wrapText="1"/>
    </xf>
    <xf numFmtId="173" fontId="28" fillId="3" borderId="1" xfId="30" applyNumberFormat="1" applyFont="1" applyFill="1" applyBorder="1" applyAlignment="1">
      <alignment horizontal="center" vertical="top" wrapText="1"/>
      <protection/>
    </xf>
    <xf numFmtId="0" fontId="28" fillId="3" borderId="1" xfId="0" applyFont="1" applyFill="1" applyBorder="1" applyAlignment="1">
      <alignment horizontal="left" vertical="top" wrapText="1"/>
    </xf>
    <xf numFmtId="0" fontId="28" fillId="3" borderId="18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justify" wrapText="1"/>
    </xf>
    <xf numFmtId="0" fontId="28" fillId="0" borderId="43" xfId="30" applyFont="1" applyFill="1" applyBorder="1" applyAlignment="1">
      <alignment horizontal="left" vertical="top" wrapText="1"/>
      <protection/>
    </xf>
    <xf numFmtId="0" fontId="28" fillId="0" borderId="10" xfId="30" applyFont="1" applyFill="1" applyBorder="1" applyAlignment="1">
      <alignment horizontal="left" vertical="top" wrapText="1"/>
      <protection/>
    </xf>
    <xf numFmtId="0" fontId="28" fillId="0" borderId="7" xfId="0" applyFont="1" applyFill="1" applyBorder="1" applyAlignment="1">
      <alignment horizontal="center" vertical="justify" wrapText="1"/>
    </xf>
    <xf numFmtId="0" fontId="28" fillId="0" borderId="7" xfId="30" applyFont="1" applyFill="1" applyBorder="1" applyAlignment="1">
      <alignment horizontal="left" vertical="top" wrapText="1"/>
      <protection/>
    </xf>
    <xf numFmtId="0" fontId="28" fillId="0" borderId="7" xfId="0" applyFont="1" applyFill="1" applyBorder="1" applyAlignment="1">
      <alignment horizontal="left" vertical="top" wrapText="1"/>
    </xf>
    <xf numFmtId="0" fontId="28" fillId="0" borderId="7" xfId="30" applyFont="1" applyFill="1" applyBorder="1" applyAlignment="1">
      <alignment vertical="justify" wrapText="1"/>
      <protection/>
    </xf>
    <xf numFmtId="0" fontId="28" fillId="0" borderId="18" xfId="30" applyFont="1" applyFill="1" applyBorder="1" applyAlignment="1">
      <alignment horizontal="left" vertical="top" wrapText="1"/>
      <protection/>
    </xf>
    <xf numFmtId="173" fontId="28" fillId="0" borderId="49" xfId="30" applyNumberFormat="1" applyFont="1" applyBorder="1" applyAlignment="1">
      <alignment horizontal="center" vertical="top" wrapText="1"/>
      <protection/>
    </xf>
    <xf numFmtId="173" fontId="28" fillId="3" borderId="42" xfId="30" applyNumberFormat="1" applyFont="1" applyFill="1" applyBorder="1" applyAlignment="1">
      <alignment horizontal="center" vertical="top" wrapText="1"/>
      <protection/>
    </xf>
    <xf numFmtId="0" fontId="28" fillId="0" borderId="6" xfId="0" applyFont="1" applyFill="1" applyBorder="1" applyAlignment="1">
      <alignment horizontal="center" vertical="justify" wrapText="1"/>
    </xf>
    <xf numFmtId="0" fontId="28" fillId="0" borderId="6" xfId="30" applyFont="1" applyFill="1" applyBorder="1" applyAlignment="1">
      <alignment vertical="justify" wrapText="1"/>
      <protection/>
    </xf>
    <xf numFmtId="173" fontId="28" fillId="3" borderId="42" xfId="30" applyNumberFormat="1" applyFont="1" applyFill="1" applyBorder="1" applyAlignment="1">
      <alignment horizontal="center" vertical="justify"/>
      <protection/>
    </xf>
    <xf numFmtId="0" fontId="28" fillId="3" borderId="42" xfId="0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horizontal="center" vertical="center" wrapText="1"/>
    </xf>
    <xf numFmtId="173" fontId="28" fillId="0" borderId="43" xfId="30" applyNumberFormat="1" applyFont="1" applyBorder="1" applyAlignment="1">
      <alignment horizontal="center" vertical="justify"/>
      <protection/>
    </xf>
    <xf numFmtId="173" fontId="28" fillId="3" borderId="49" xfId="30" applyNumberFormat="1" applyFont="1" applyFill="1" applyBorder="1" applyAlignment="1">
      <alignment horizontal="center" vertical="justify"/>
      <protection/>
    </xf>
    <xf numFmtId="0" fontId="28" fillId="0" borderId="17" xfId="0" applyFont="1" applyFill="1" applyBorder="1" applyAlignment="1">
      <alignment horizontal="center" vertical="justify" wrapText="1"/>
    </xf>
    <xf numFmtId="173" fontId="28" fillId="0" borderId="10" xfId="30" applyNumberFormat="1" applyFont="1" applyBorder="1" applyAlignment="1">
      <alignment horizontal="center" vertical="justify"/>
      <protection/>
    </xf>
    <xf numFmtId="173" fontId="28" fillId="3" borderId="39" xfId="30" applyNumberFormat="1" applyFont="1" applyFill="1" applyBorder="1" applyAlignment="1">
      <alignment horizontal="center" vertical="justify"/>
      <protection/>
    </xf>
    <xf numFmtId="173" fontId="28" fillId="0" borderId="18" xfId="30" applyNumberFormat="1" applyFont="1" applyBorder="1" applyAlignment="1">
      <alignment horizontal="center" vertical="justify"/>
      <protection/>
    </xf>
    <xf numFmtId="173" fontId="28" fillId="3" borderId="18" xfId="30" applyNumberFormat="1" applyFont="1" applyFill="1" applyBorder="1" applyAlignment="1">
      <alignment horizontal="center" vertical="justify"/>
      <protection/>
    </xf>
    <xf numFmtId="173" fontId="28" fillId="3" borderId="43" xfId="30" applyNumberFormat="1" applyFont="1" applyFill="1" applyBorder="1" applyAlignment="1">
      <alignment horizontal="center" vertical="justify"/>
      <protection/>
    </xf>
    <xf numFmtId="173" fontId="28" fillId="0" borderId="10" xfId="30" applyNumberFormat="1" applyFont="1" applyFill="1" applyBorder="1" applyAlignment="1">
      <alignment horizontal="center" vertical="top" wrapText="1"/>
      <protection/>
    </xf>
    <xf numFmtId="0" fontId="28" fillId="0" borderId="43" xfId="0" applyFont="1" applyFill="1" applyBorder="1" applyAlignment="1">
      <alignment horizontal="center" vertical="top" wrapText="1"/>
    </xf>
    <xf numFmtId="0" fontId="28" fillId="0" borderId="49" xfId="0" applyFont="1" applyFill="1" applyBorder="1" applyAlignment="1" applyProtection="1">
      <alignment horizontal="left" vertical="top" wrapText="1"/>
      <protection locked="0"/>
    </xf>
    <xf numFmtId="0" fontId="28" fillId="0" borderId="24" xfId="0" applyFont="1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>
      <alignment/>
    </xf>
    <xf numFmtId="0" fontId="28" fillId="0" borderId="49" xfId="30" applyFont="1" applyFill="1" applyBorder="1" applyAlignment="1" applyProtection="1">
      <alignment horizontal="left" vertical="top" wrapText="1"/>
      <protection locked="0"/>
    </xf>
    <xf numFmtId="180" fontId="28" fillId="3" borderId="18" xfId="30" applyNumberFormat="1" applyFont="1" applyFill="1" applyBorder="1" applyAlignment="1">
      <alignment horizontal="center" vertical="top" wrapText="1"/>
      <protection/>
    </xf>
    <xf numFmtId="180" fontId="28" fillId="3" borderId="43" xfId="30" applyNumberFormat="1" applyFont="1" applyFill="1" applyBorder="1" applyAlignment="1">
      <alignment horizontal="center" vertical="top" wrapText="1"/>
      <protection/>
    </xf>
    <xf numFmtId="173" fontId="28" fillId="0" borderId="24" xfId="30" applyNumberFormat="1" applyFont="1" applyBorder="1" applyAlignment="1">
      <alignment horizontal="center" vertical="top" wrapText="1"/>
      <protection/>
    </xf>
    <xf numFmtId="180" fontId="28" fillId="3" borderId="0" xfId="30" applyNumberFormat="1" applyFont="1" applyFill="1" applyBorder="1" applyAlignment="1">
      <alignment horizontal="center" vertical="top" wrapText="1"/>
      <protection/>
    </xf>
    <xf numFmtId="180" fontId="28" fillId="3" borderId="10" xfId="30" applyNumberFormat="1" applyFont="1" applyFill="1" applyBorder="1" applyAlignment="1">
      <alignment horizontal="center" vertical="top" wrapText="1"/>
      <protection/>
    </xf>
    <xf numFmtId="0" fontId="28" fillId="0" borderId="18" xfId="0" applyFont="1" applyFill="1" applyBorder="1" applyAlignment="1">
      <alignment horizontal="left" vertical="top" wrapText="1"/>
    </xf>
    <xf numFmtId="180" fontId="28" fillId="3" borderId="49" xfId="30" applyNumberFormat="1" applyFont="1" applyFill="1" applyBorder="1" applyAlignment="1">
      <alignment horizontal="center" vertical="top" wrapText="1"/>
      <protection/>
    </xf>
    <xf numFmtId="180" fontId="28" fillId="3" borderId="16" xfId="30" applyNumberFormat="1" applyFont="1" applyFill="1" applyBorder="1" applyAlignment="1">
      <alignment horizontal="center" vertical="top" wrapText="1"/>
      <protection/>
    </xf>
    <xf numFmtId="180" fontId="28" fillId="3" borderId="42" xfId="30" applyNumberFormat="1" applyFont="1" applyFill="1" applyBorder="1" applyAlignment="1">
      <alignment horizontal="center" vertical="top" wrapText="1"/>
      <protection/>
    </xf>
    <xf numFmtId="173" fontId="28" fillId="0" borderId="39" xfId="30" applyNumberFormat="1" applyFont="1" applyBorder="1" applyAlignment="1">
      <alignment horizontal="center" vertical="top" wrapText="1"/>
      <protection/>
    </xf>
    <xf numFmtId="180" fontId="28" fillId="3" borderId="8" xfId="30" applyNumberFormat="1" applyFont="1" applyFill="1" applyBorder="1" applyAlignment="1">
      <alignment horizontal="center" vertical="top" wrapText="1"/>
      <protection/>
    </xf>
    <xf numFmtId="0" fontId="28" fillId="0" borderId="49" xfId="0" applyFont="1" applyBorder="1" applyAlignment="1">
      <alignment horizontal="center" vertical="top"/>
    </xf>
    <xf numFmtId="0" fontId="0" fillId="0" borderId="1" xfId="0" applyBorder="1" applyAlignment="1">
      <alignment/>
    </xf>
    <xf numFmtId="173" fontId="28" fillId="0" borderId="49" xfId="30" applyNumberFormat="1" applyFont="1" applyFill="1" applyBorder="1" applyAlignment="1">
      <alignment horizontal="center" vertical="center" wrapText="1"/>
      <protection/>
    </xf>
    <xf numFmtId="1" fontId="28" fillId="0" borderId="1" xfId="0" applyNumberFormat="1" applyFont="1" applyBorder="1" applyAlignment="1">
      <alignment horizontal="center" vertical="center"/>
    </xf>
    <xf numFmtId="1" fontId="28" fillId="3" borderId="1" xfId="0" applyNumberFormat="1" applyFont="1" applyFill="1" applyBorder="1" applyAlignment="1">
      <alignment horizontal="center" vertical="center"/>
    </xf>
    <xf numFmtId="1" fontId="28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5" fillId="0" borderId="0" xfId="0" applyFont="1" applyBorder="1" applyAlignment="1">
      <alignment/>
    </xf>
    <xf numFmtId="0" fontId="15" fillId="3" borderId="0" xfId="0" applyFont="1" applyFill="1" applyBorder="1" applyAlignment="1">
      <alignment/>
    </xf>
    <xf numFmtId="4" fontId="15" fillId="3" borderId="0" xfId="0" applyNumberFormat="1" applyFont="1" applyFill="1" applyBorder="1" applyAlignment="1">
      <alignment/>
    </xf>
    <xf numFmtId="0" fontId="25" fillId="3" borderId="0" xfId="0" applyFont="1" applyFill="1" applyBorder="1" applyAlignment="1">
      <alignment/>
    </xf>
    <xf numFmtId="173" fontId="28" fillId="0" borderId="1" xfId="30" applyNumberFormat="1" applyFont="1" applyFill="1" applyBorder="1" applyAlignment="1">
      <alignment horizontal="center" vertical="center" wrapText="1"/>
      <protection/>
    </xf>
    <xf numFmtId="2" fontId="28" fillId="0" borderId="7" xfId="30" applyNumberFormat="1" applyFont="1" applyFill="1" applyBorder="1" applyAlignment="1">
      <alignment horizontal="center" vertical="center" wrapText="1"/>
      <protection/>
    </xf>
    <xf numFmtId="2" fontId="28" fillId="0" borderId="39" xfId="30" applyNumberFormat="1" applyFont="1" applyFill="1" applyBorder="1" applyAlignment="1">
      <alignment horizontal="center" vertical="center" wrapText="1"/>
      <protection/>
    </xf>
    <xf numFmtId="0" fontId="6" fillId="0" borderId="0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23" fillId="0" borderId="0" xfId="31" applyNumberFormat="1" applyFont="1" applyFill="1" applyBorder="1" applyAlignment="1" applyProtection="1">
      <alignment vertical="top"/>
      <protection/>
    </xf>
    <xf numFmtId="0" fontId="2" fillId="0" borderId="23" xfId="31" applyNumberFormat="1" applyFont="1" applyFill="1" applyBorder="1" applyAlignment="1" applyProtection="1">
      <alignment horizontal="center" vertical="top" wrapText="1"/>
      <protection/>
    </xf>
    <xf numFmtId="0" fontId="2" fillId="0" borderId="24" xfId="31" applyNumberFormat="1" applyFont="1" applyFill="1" applyBorder="1" applyAlignment="1" applyProtection="1">
      <alignment vertical="top"/>
      <protection/>
    </xf>
    <xf numFmtId="0" fontId="2" fillId="0" borderId="25" xfId="31" applyNumberFormat="1" applyFont="1" applyFill="1" applyBorder="1" applyAlignment="1" applyProtection="1">
      <alignment vertical="top"/>
      <protection/>
    </xf>
    <xf numFmtId="0" fontId="5" fillId="0" borderId="13" xfId="31" applyNumberFormat="1" applyFont="1" applyFill="1" applyBorder="1" applyAlignment="1" applyProtection="1">
      <alignment horizontal="center" vertical="top"/>
      <protection/>
    </xf>
    <xf numFmtId="0" fontId="5" fillId="0" borderId="1" xfId="31" applyNumberFormat="1" applyFont="1" applyFill="1" applyBorder="1" applyAlignment="1" applyProtection="1">
      <alignment vertical="top"/>
      <protection/>
    </xf>
    <xf numFmtId="0" fontId="2" fillId="0" borderId="1" xfId="31" applyNumberFormat="1" applyFont="1" applyFill="1" applyBorder="1" applyAlignment="1" applyProtection="1">
      <alignment vertical="top"/>
      <protection/>
    </xf>
    <xf numFmtId="14" fontId="0" fillId="0" borderId="3" xfId="31" applyNumberFormat="1" applyFont="1" applyFill="1" applyBorder="1" applyAlignment="1" applyProtection="1">
      <alignment horizontal="right" vertical="top"/>
      <protection/>
    </xf>
    <xf numFmtId="0" fontId="5" fillId="0" borderId="14" xfId="31" applyNumberFormat="1" applyFont="1" applyFill="1" applyBorder="1" applyAlignment="1" applyProtection="1">
      <alignment horizontal="center" vertical="top"/>
      <protection/>
    </xf>
    <xf numFmtId="0" fontId="5" fillId="0" borderId="15" xfId="31" applyNumberFormat="1" applyFont="1" applyFill="1" applyBorder="1" applyAlignment="1" applyProtection="1">
      <alignment vertical="top"/>
      <protection/>
    </xf>
    <xf numFmtId="0" fontId="2" fillId="0" borderId="15" xfId="31" applyNumberFormat="1" applyFont="1" applyFill="1" applyBorder="1" applyAlignment="1" applyProtection="1">
      <alignment vertical="top"/>
      <protection/>
    </xf>
    <xf numFmtId="14" fontId="0" fillId="0" borderId="4" xfId="31" applyNumberFormat="1" applyFont="1" applyFill="1" applyBorder="1" applyAlignment="1" applyProtection="1">
      <alignment horizontal="right" vertical="top"/>
      <protection/>
    </xf>
    <xf numFmtId="0" fontId="20" fillId="4" borderId="44" xfId="31" applyNumberFormat="1" applyFont="1" applyFill="1" applyBorder="1" applyAlignment="1" applyProtection="1">
      <alignment horizontal="centerContinuous" vertical="top" wrapText="1"/>
      <protection/>
    </xf>
    <xf numFmtId="0" fontId="20" fillId="4" borderId="45" xfId="31" applyNumberFormat="1" applyFont="1" applyFill="1" applyBorder="1" applyAlignment="1" applyProtection="1">
      <alignment horizontal="centerContinuous" vertical="top" wrapText="1"/>
      <protection/>
    </xf>
    <xf numFmtId="0" fontId="20" fillId="4" borderId="46" xfId="31" applyNumberFormat="1" applyFont="1" applyFill="1" applyBorder="1" applyAlignment="1" applyProtection="1">
      <alignment horizontal="centerContinuous" vertical="top" wrapText="1"/>
      <protection/>
    </xf>
    <xf numFmtId="0" fontId="5" fillId="5" borderId="13" xfId="31" applyNumberFormat="1" applyFont="1" applyFill="1" applyBorder="1" applyAlignment="1" applyProtection="1">
      <alignment horizontal="center" vertical="top"/>
      <protection/>
    </xf>
    <xf numFmtId="0" fontId="5" fillId="5" borderId="1" xfId="31" applyNumberFormat="1" applyFont="1" applyFill="1" applyBorder="1" applyAlignment="1" applyProtection="1">
      <alignment vertical="top"/>
      <protection/>
    </xf>
    <xf numFmtId="0" fontId="16" fillId="5" borderId="1" xfId="31" applyNumberFormat="1" applyFont="1" applyFill="1" applyBorder="1" applyAlignment="1" applyProtection="1">
      <alignment vertical="top"/>
      <protection/>
    </xf>
    <xf numFmtId="173" fontId="0" fillId="5" borderId="3" xfId="31" applyNumberFormat="1" applyFont="1" applyFill="1" applyBorder="1" applyAlignment="1" applyProtection="1">
      <alignment vertical="top"/>
      <protection/>
    </xf>
    <xf numFmtId="0" fontId="5" fillId="5" borderId="1" xfId="31" applyNumberFormat="1" applyFont="1" applyFill="1" applyBorder="1" applyAlignment="1" applyProtection="1">
      <alignment vertical="top" wrapText="1"/>
      <protection/>
    </xf>
    <xf numFmtId="173" fontId="0" fillId="6" borderId="3" xfId="31" applyNumberFormat="1" applyFont="1" applyFill="1" applyBorder="1" applyAlignment="1" applyProtection="1">
      <alignment vertical="top"/>
      <protection/>
    </xf>
    <xf numFmtId="0" fontId="5" fillId="5" borderId="50" xfId="31" applyNumberFormat="1" applyFont="1" applyFill="1" applyBorder="1" applyAlignment="1" applyProtection="1">
      <alignment horizontal="center" vertical="top"/>
      <protection/>
    </xf>
    <xf numFmtId="0" fontId="5" fillId="5" borderId="39" xfId="31" applyNumberFormat="1" applyFont="1" applyFill="1" applyBorder="1" applyAlignment="1" applyProtection="1">
      <alignment vertical="top"/>
      <protection/>
    </xf>
    <xf numFmtId="173" fontId="0" fillId="6" borderId="27" xfId="31" applyNumberFormat="1" applyFont="1" applyFill="1" applyBorder="1" applyAlignment="1" applyProtection="1">
      <alignment vertical="top"/>
      <protection/>
    </xf>
    <xf numFmtId="16" fontId="5" fillId="5" borderId="40" xfId="31" applyNumberFormat="1" applyFont="1" applyFill="1" applyBorder="1" applyAlignment="1" applyProtection="1">
      <alignment horizontal="center" vertical="top"/>
      <protection/>
    </xf>
    <xf numFmtId="0" fontId="5" fillId="5" borderId="40" xfId="31" applyNumberFormat="1" applyFont="1" applyFill="1" applyBorder="1" applyAlignment="1" applyProtection="1">
      <alignment horizontal="center" vertical="top"/>
      <protection/>
    </xf>
    <xf numFmtId="0" fontId="5" fillId="5" borderId="9" xfId="31" applyNumberFormat="1" applyFont="1" applyFill="1" applyBorder="1" applyAlignment="1" applyProtection="1">
      <alignment vertical="top"/>
      <protection/>
    </xf>
    <xf numFmtId="0" fontId="5" fillId="5" borderId="51" xfId="31" applyNumberFormat="1" applyFont="1" applyFill="1" applyBorder="1" applyAlignment="1" applyProtection="1">
      <alignment horizontal="center" vertical="top"/>
      <protection/>
    </xf>
    <xf numFmtId="0" fontId="5" fillId="5" borderId="52" xfId="31" applyNumberFormat="1" applyFont="1" applyFill="1" applyBorder="1" applyAlignment="1" applyProtection="1">
      <alignment vertical="top"/>
      <protection/>
    </xf>
    <xf numFmtId="0" fontId="5" fillId="5" borderId="15" xfId="31" applyNumberFormat="1" applyFont="1" applyFill="1" applyBorder="1" applyAlignment="1" applyProtection="1">
      <alignment vertical="top"/>
      <protection/>
    </xf>
    <xf numFmtId="173" fontId="0" fillId="5" borderId="4" xfId="31" applyNumberFormat="1" applyFont="1" applyFill="1" applyBorder="1" applyAlignment="1" applyProtection="1">
      <alignment vertical="top"/>
      <protection/>
    </xf>
    <xf numFmtId="0" fontId="5" fillId="0" borderId="31" xfId="31" applyNumberFormat="1" applyFont="1" applyFill="1" applyBorder="1" applyAlignment="1" applyProtection="1">
      <alignment horizontal="left" vertical="top"/>
      <protection/>
    </xf>
    <xf numFmtId="0" fontId="5" fillId="0" borderId="53" xfId="31" applyNumberFormat="1" applyFont="1" applyFill="1" applyBorder="1" applyAlignment="1" applyProtection="1">
      <alignment vertical="top"/>
      <protection/>
    </xf>
    <xf numFmtId="0" fontId="5" fillId="0" borderId="34" xfId="31" applyNumberFormat="1" applyFont="1" applyFill="1" applyBorder="1" applyAlignment="1" applyProtection="1">
      <alignment horizontal="left" vertical="top"/>
      <protection/>
    </xf>
    <xf numFmtId="0" fontId="5" fillId="0" borderId="42" xfId="31" applyNumberFormat="1" applyFont="1" applyFill="1" applyBorder="1" applyAlignment="1" applyProtection="1">
      <alignment vertical="top"/>
      <protection/>
    </xf>
    <xf numFmtId="0" fontId="5" fillId="0" borderId="0" xfId="31" applyNumberFormat="1" applyFont="1" applyFill="1" applyBorder="1" applyAlignment="1" applyProtection="1">
      <alignment vertical="top"/>
      <protection/>
    </xf>
    <xf numFmtId="0" fontId="0" fillId="0" borderId="35" xfId="31" applyNumberFormat="1" applyFont="1" applyFill="1" applyBorder="1" applyAlignment="1" applyProtection="1">
      <alignment vertical="top"/>
      <protection/>
    </xf>
    <xf numFmtId="0" fontId="5" fillId="0" borderId="36" xfId="31" applyNumberFormat="1" applyFont="1" applyFill="1" applyBorder="1" applyAlignment="1" applyProtection="1">
      <alignment horizontal="left" vertical="top"/>
      <protection/>
    </xf>
    <xf numFmtId="0" fontId="5" fillId="0" borderId="28" xfId="31" applyNumberFormat="1" applyFont="1" applyFill="1" applyBorder="1" applyAlignment="1" applyProtection="1">
      <alignment vertical="top"/>
      <protection/>
    </xf>
    <xf numFmtId="0" fontId="5" fillId="0" borderId="37" xfId="31" applyNumberFormat="1" applyFont="1" applyFill="1" applyBorder="1" applyAlignment="1" applyProtection="1">
      <alignment vertical="top"/>
      <protection/>
    </xf>
    <xf numFmtId="173" fontId="0" fillId="0" borderId="38" xfId="31" applyNumberFormat="1" applyFont="1" applyFill="1" applyBorder="1" applyAlignment="1" applyProtection="1">
      <alignment vertical="top"/>
      <protection/>
    </xf>
    <xf numFmtId="0" fontId="20" fillId="7" borderId="16" xfId="31" applyNumberFormat="1" applyFont="1" applyFill="1" applyBorder="1" applyAlignment="1" applyProtection="1">
      <alignment horizontal="centerContinuous" vertical="top"/>
      <protection/>
    </xf>
    <xf numFmtId="0" fontId="20" fillId="7" borderId="44" xfId="31" applyNumberFormat="1" applyFont="1" applyFill="1" applyBorder="1" applyAlignment="1" applyProtection="1">
      <alignment horizontal="centerContinuous" vertical="top"/>
      <protection/>
    </xf>
    <xf numFmtId="0" fontId="20" fillId="7" borderId="45" xfId="31" applyNumberFormat="1" applyFont="1" applyFill="1" applyBorder="1" applyAlignment="1" applyProtection="1">
      <alignment horizontal="centerContinuous" vertical="top"/>
      <protection/>
    </xf>
    <xf numFmtId="0" fontId="20" fillId="7" borderId="46" xfId="31" applyNumberFormat="1" applyFont="1" applyFill="1" applyBorder="1" applyAlignment="1" applyProtection="1">
      <alignment horizontal="centerContinuous" vertical="top"/>
      <protection/>
    </xf>
    <xf numFmtId="0" fontId="23" fillId="4" borderId="0" xfId="31" applyNumberFormat="1" applyFont="1" applyFill="1" applyBorder="1" applyAlignment="1" applyProtection="1">
      <alignment vertical="top"/>
      <protection/>
    </xf>
    <xf numFmtId="0" fontId="0" fillId="4" borderId="0" xfId="31" applyNumberFormat="1" applyFont="1" applyFill="1" applyBorder="1" applyAlignment="1" applyProtection="1">
      <alignment vertical="top"/>
      <protection/>
    </xf>
    <xf numFmtId="0" fontId="5" fillId="7" borderId="5" xfId="31" applyNumberFormat="1" applyFont="1" applyFill="1" applyBorder="1" applyAlignment="1" applyProtection="1">
      <alignment horizontal="center" vertical="top"/>
      <protection/>
    </xf>
    <xf numFmtId="0" fontId="5" fillId="7" borderId="13" xfId="31" applyNumberFormat="1" applyFont="1" applyFill="1" applyBorder="1" applyAlignment="1" applyProtection="1">
      <alignment vertical="top"/>
      <protection/>
    </xf>
    <xf numFmtId="0" fontId="5" fillId="7" borderId="1" xfId="31" applyNumberFormat="1" applyFont="1" applyFill="1" applyBorder="1" applyAlignment="1" applyProtection="1">
      <alignment vertical="top"/>
      <protection/>
    </xf>
    <xf numFmtId="0" fontId="0" fillId="7" borderId="3" xfId="31" applyNumberFormat="1" applyFont="1" applyFill="1" applyBorder="1" applyAlignment="1" applyProtection="1">
      <alignment vertical="top"/>
      <protection/>
    </xf>
    <xf numFmtId="0" fontId="5" fillId="7" borderId="14" xfId="31" applyNumberFormat="1" applyFont="1" applyFill="1" applyBorder="1" applyAlignment="1" applyProtection="1">
      <alignment vertical="top"/>
      <protection/>
    </xf>
    <xf numFmtId="0" fontId="5" fillId="7" borderId="15" xfId="31" applyNumberFormat="1" applyFont="1" applyFill="1" applyBorder="1" applyAlignment="1" applyProtection="1">
      <alignment vertical="top"/>
      <protection/>
    </xf>
    <xf numFmtId="173" fontId="0" fillId="7" borderId="4" xfId="31" applyNumberFormat="1" applyFont="1" applyFill="1" applyBorder="1" applyAlignment="1" applyProtection="1">
      <alignment vertical="top"/>
      <protection/>
    </xf>
    <xf numFmtId="0" fontId="5" fillId="2" borderId="13" xfId="31" applyNumberFormat="1" applyFont="1" applyFill="1" applyBorder="1" applyAlignment="1" applyProtection="1">
      <alignment horizontal="center" vertical="top"/>
      <protection/>
    </xf>
    <xf numFmtId="0" fontId="5" fillId="2" borderId="1" xfId="31" applyNumberFormat="1" applyFont="1" applyFill="1" applyBorder="1" applyAlignment="1" applyProtection="1">
      <alignment vertical="top" wrapText="1"/>
      <protection/>
    </xf>
    <xf numFmtId="0" fontId="5" fillId="2" borderId="1" xfId="31" applyNumberFormat="1" applyFont="1" applyFill="1" applyBorder="1" applyAlignment="1" applyProtection="1">
      <alignment vertical="top"/>
      <protection/>
    </xf>
    <xf numFmtId="173" fontId="0" fillId="2" borderId="3" xfId="31" applyNumberFormat="1" applyFont="1" applyFill="1" applyBorder="1" applyAlignment="1" applyProtection="1">
      <alignment vertical="top"/>
      <protection/>
    </xf>
    <xf numFmtId="0" fontId="5" fillId="2" borderId="14" xfId="31" applyNumberFormat="1" applyFont="1" applyFill="1" applyBorder="1" applyAlignment="1" applyProtection="1">
      <alignment horizontal="center" vertical="top"/>
      <protection/>
    </xf>
    <xf numFmtId="0" fontId="5" fillId="2" borderId="15" xfId="31" applyNumberFormat="1" applyFont="1" applyFill="1" applyBorder="1" applyAlignment="1" applyProtection="1">
      <alignment vertical="top"/>
      <protection/>
    </xf>
    <xf numFmtId="173" fontId="0" fillId="2" borderId="4" xfId="31" applyNumberFormat="1" applyFont="1" applyFill="1" applyBorder="1" applyAlignment="1" applyProtection="1">
      <alignment vertical="top"/>
      <protection/>
    </xf>
    <xf numFmtId="0" fontId="20" fillId="4" borderId="44" xfId="31" applyNumberFormat="1" applyFont="1" applyFill="1" applyBorder="1" applyAlignment="1" applyProtection="1">
      <alignment horizontal="centerContinuous" vertical="top"/>
      <protection/>
    </xf>
    <xf numFmtId="0" fontId="5" fillId="4" borderId="44" xfId="31" applyNumberFormat="1" applyFont="1" applyFill="1" applyBorder="1" applyAlignment="1" applyProtection="1">
      <alignment horizontal="centerContinuous" vertical="top"/>
      <protection/>
    </xf>
    <xf numFmtId="0" fontId="5" fillId="4" borderId="45" xfId="31" applyNumberFormat="1" applyFont="1" applyFill="1" applyBorder="1" applyAlignment="1" applyProtection="1">
      <alignment horizontal="centerContinuous" vertical="top"/>
      <protection/>
    </xf>
    <xf numFmtId="0" fontId="5" fillId="4" borderId="46" xfId="31" applyNumberFormat="1" applyFont="1" applyFill="1" applyBorder="1" applyAlignment="1" applyProtection="1">
      <alignment horizontal="centerContinuous" vertical="top"/>
      <protection/>
    </xf>
    <xf numFmtId="0" fontId="5" fillId="5" borderId="47" xfId="31" applyNumberFormat="1" applyFont="1" applyFill="1" applyBorder="1" applyAlignment="1" applyProtection="1">
      <alignment horizontal="center" vertical="top"/>
      <protection/>
    </xf>
    <xf numFmtId="0" fontId="16" fillId="5" borderId="13" xfId="31" applyNumberFormat="1" applyFont="1" applyFill="1" applyBorder="1" applyAlignment="1" applyProtection="1">
      <alignment vertical="top"/>
      <protection/>
    </xf>
    <xf numFmtId="0" fontId="0" fillId="5" borderId="3" xfId="31" applyNumberFormat="1" applyFont="1" applyFill="1" applyBorder="1" applyAlignment="1" applyProtection="1">
      <alignment vertical="top"/>
      <protection/>
    </xf>
    <xf numFmtId="0" fontId="5" fillId="5" borderId="13" xfId="31" applyNumberFormat="1" applyFont="1" applyFill="1" applyBorder="1" applyAlignment="1" applyProtection="1">
      <alignment vertical="top"/>
      <protection/>
    </xf>
    <xf numFmtId="0" fontId="5" fillId="5" borderId="13" xfId="31" applyNumberFormat="1" applyFont="1" applyFill="1" applyBorder="1" applyAlignment="1" applyProtection="1">
      <alignment vertical="top" wrapText="1"/>
      <protection/>
    </xf>
    <xf numFmtId="0" fontId="5" fillId="5" borderId="14" xfId="31" applyNumberFormat="1" applyFont="1" applyFill="1" applyBorder="1" applyAlignment="1" applyProtection="1">
      <alignment vertical="top" wrapText="1"/>
      <protection/>
    </xf>
    <xf numFmtId="0" fontId="5" fillId="5" borderId="11" xfId="31" applyNumberFormat="1" applyFont="1" applyFill="1" applyBorder="1" applyAlignment="1" applyProtection="1">
      <alignment horizontal="center" vertical="top"/>
      <protection/>
    </xf>
    <xf numFmtId="0" fontId="16" fillId="5" borderId="12" xfId="31" applyNumberFormat="1" applyFont="1" applyFill="1" applyBorder="1" applyAlignment="1" applyProtection="1">
      <alignment vertical="top"/>
      <protection/>
    </xf>
    <xf numFmtId="0" fontId="5" fillId="5" borderId="14" xfId="31" applyNumberFormat="1" applyFont="1" applyFill="1" applyBorder="1" applyAlignment="1" applyProtection="1">
      <alignment horizontal="center" vertical="top"/>
      <protection/>
    </xf>
    <xf numFmtId="0" fontId="5" fillId="5" borderId="15" xfId="31" applyNumberFormat="1" applyFont="1" applyFill="1" applyBorder="1" applyAlignment="1" applyProtection="1">
      <alignment vertical="top" wrapText="1"/>
      <protection/>
    </xf>
    <xf numFmtId="0" fontId="5" fillId="7" borderId="11" xfId="31" applyNumberFormat="1" applyFont="1" applyFill="1" applyBorder="1" applyAlignment="1" applyProtection="1">
      <alignment horizontal="center" vertical="top"/>
      <protection/>
    </xf>
    <xf numFmtId="0" fontId="5" fillId="7" borderId="12" xfId="31" applyNumberFormat="1" applyFont="1" applyFill="1" applyBorder="1" applyAlignment="1" applyProtection="1">
      <alignment vertical="top"/>
      <protection/>
    </xf>
    <xf numFmtId="0" fontId="0" fillId="7" borderId="2" xfId="31" applyNumberFormat="1" applyFont="1" applyFill="1" applyBorder="1" applyAlignment="1" applyProtection="1">
      <alignment vertical="top"/>
      <protection/>
    </xf>
    <xf numFmtId="0" fontId="5" fillId="7" borderId="13" xfId="31" applyNumberFormat="1" applyFont="1" applyFill="1" applyBorder="1" applyAlignment="1" applyProtection="1">
      <alignment horizontal="center" vertical="top"/>
      <protection/>
    </xf>
    <xf numFmtId="0" fontId="5" fillId="7" borderId="14" xfId="31" applyNumberFormat="1" applyFont="1" applyFill="1" applyBorder="1" applyAlignment="1" applyProtection="1">
      <alignment horizontal="center" vertical="top"/>
      <protection/>
    </xf>
    <xf numFmtId="0" fontId="20" fillId="8" borderId="44" xfId="31" applyNumberFormat="1" applyFont="1" applyFill="1" applyBorder="1" applyAlignment="1" applyProtection="1">
      <alignment horizontal="centerContinuous" vertical="top"/>
      <protection/>
    </xf>
    <xf numFmtId="0" fontId="20" fillId="8" borderId="45" xfId="31" applyNumberFormat="1" applyFont="1" applyFill="1" applyBorder="1" applyAlignment="1" applyProtection="1">
      <alignment horizontal="centerContinuous" vertical="top"/>
      <protection/>
    </xf>
    <xf numFmtId="0" fontId="20" fillId="8" borderId="46" xfId="31" applyNumberFormat="1" applyFont="1" applyFill="1" applyBorder="1" applyAlignment="1" applyProtection="1">
      <alignment horizontal="centerContinuous" vertical="top"/>
      <protection/>
    </xf>
    <xf numFmtId="0" fontId="5" fillId="8" borderId="13" xfId="31" applyNumberFormat="1" applyFont="1" applyFill="1" applyBorder="1" applyAlignment="1" applyProtection="1">
      <alignment horizontal="center" vertical="top"/>
      <protection/>
    </xf>
    <xf numFmtId="0" fontId="5" fillId="8" borderId="1" xfId="31" applyNumberFormat="1" applyFont="1" applyFill="1" applyBorder="1" applyAlignment="1" applyProtection="1">
      <alignment vertical="top"/>
      <protection/>
    </xf>
    <xf numFmtId="0" fontId="22" fillId="8" borderId="1" xfId="31" applyNumberFormat="1" applyFont="1" applyFill="1" applyBorder="1" applyAlignment="1" applyProtection="1">
      <alignment vertical="top"/>
      <protection/>
    </xf>
    <xf numFmtId="0" fontId="0" fillId="8" borderId="3" xfId="31" applyNumberFormat="1" applyFont="1" applyFill="1" applyBorder="1" applyAlignment="1" applyProtection="1">
      <alignment vertical="top"/>
      <protection/>
    </xf>
    <xf numFmtId="0" fontId="5" fillId="8" borderId="14" xfId="31" applyNumberFormat="1" applyFont="1" applyFill="1" applyBorder="1" applyAlignment="1" applyProtection="1">
      <alignment horizontal="center" vertical="top"/>
      <protection/>
    </xf>
    <xf numFmtId="0" fontId="5" fillId="8" borderId="15" xfId="31" applyNumberFormat="1" applyFont="1" applyFill="1" applyBorder="1" applyAlignment="1" applyProtection="1">
      <alignment vertical="top" wrapText="1"/>
      <protection/>
    </xf>
    <xf numFmtId="0" fontId="22" fillId="8" borderId="15" xfId="31" applyNumberFormat="1" applyFont="1" applyFill="1" applyBorder="1" applyAlignment="1" applyProtection="1">
      <alignment vertical="top"/>
      <protection/>
    </xf>
    <xf numFmtId="173" fontId="0" fillId="8" borderId="4" xfId="31" applyNumberFormat="1" applyFont="1" applyFill="1" applyBorder="1" applyAlignment="1" applyProtection="1">
      <alignment vertical="top"/>
      <protection/>
    </xf>
    <xf numFmtId="0" fontId="46" fillId="0" borderId="0" xfId="0" applyFont="1" applyAlignment="1">
      <alignment/>
    </xf>
    <xf numFmtId="0" fontId="47" fillId="0" borderId="26" xfId="0" applyFont="1" applyBorder="1" applyAlignment="1">
      <alignment wrapText="1"/>
    </xf>
    <xf numFmtId="14" fontId="23" fillId="0" borderId="3" xfId="0" applyNumberFormat="1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 applyProtection="1">
      <alignment vertical="top" wrapText="1"/>
      <protection/>
    </xf>
    <xf numFmtId="0" fontId="48" fillId="0" borderId="3" xfId="0" applyNumberFormat="1" applyFont="1" applyFill="1" applyBorder="1" applyAlignment="1" applyProtection="1">
      <alignment vertical="top"/>
      <protection/>
    </xf>
    <xf numFmtId="0" fontId="2" fillId="0" borderId="42" xfId="0" applyNumberFormat="1" applyFont="1" applyFill="1" applyBorder="1" applyAlignment="1" applyProtection="1">
      <alignment vertical="top"/>
      <protection/>
    </xf>
    <xf numFmtId="14" fontId="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3" xfId="0" applyFont="1" applyBorder="1" applyAlignment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26" fillId="3" borderId="6" xfId="30" applyFont="1" applyFill="1" applyBorder="1" applyAlignment="1">
      <alignment horizontal="left" vertical="top" wrapText="1"/>
      <protection/>
    </xf>
    <xf numFmtId="0" fontId="26" fillId="3" borderId="7" xfId="30" applyFont="1" applyFill="1" applyBorder="1" applyAlignment="1">
      <alignment horizontal="left" vertical="top" wrapText="1"/>
      <protection/>
    </xf>
    <xf numFmtId="0" fontId="23" fillId="0" borderId="3" xfId="0" applyNumberFormat="1" applyFont="1" applyFill="1" applyBorder="1" applyAlignment="1" applyProtection="1">
      <alignment horizontal="center" vertical="top"/>
      <protection/>
    </xf>
    <xf numFmtId="173" fontId="28" fillId="3" borderId="0" xfId="0" applyNumberFormat="1" applyFont="1" applyFill="1" applyBorder="1" applyAlignment="1">
      <alignment horizontal="center" vertical="justify"/>
    </xf>
    <xf numFmtId="173" fontId="28" fillId="0" borderId="49" xfId="0" applyNumberFormat="1" applyFont="1" applyBorder="1" applyAlignment="1">
      <alignment horizontal="center" vertical="justify"/>
    </xf>
    <xf numFmtId="0" fontId="26" fillId="3" borderId="42" xfId="30" applyFont="1" applyFill="1" applyBorder="1" applyAlignment="1">
      <alignment horizontal="center" vertical="center" wrapText="1"/>
      <protection/>
    </xf>
    <xf numFmtId="0" fontId="26" fillId="3" borderId="0" xfId="30" applyFont="1" applyFill="1" applyBorder="1" applyAlignment="1">
      <alignment horizontal="center" vertical="center" wrapText="1"/>
      <protection/>
    </xf>
    <xf numFmtId="0" fontId="26" fillId="3" borderId="9" xfId="30" applyFont="1" applyFill="1" applyBorder="1" applyAlignment="1">
      <alignment horizontal="center" vertical="center" wrapText="1"/>
      <protection/>
    </xf>
    <xf numFmtId="0" fontId="26" fillId="3" borderId="10" xfId="30" applyFont="1" applyFill="1" applyBorder="1" applyAlignment="1">
      <alignment horizontal="center" vertical="center" wrapText="1"/>
      <protection/>
    </xf>
    <xf numFmtId="2" fontId="26" fillId="0" borderId="1" xfId="30" applyNumberFormat="1" applyFont="1" applyFill="1" applyBorder="1" applyAlignment="1">
      <alignment horizontal="left" vertical="top" wrapText="1"/>
      <protection/>
    </xf>
    <xf numFmtId="0" fontId="28" fillId="0" borderId="0" xfId="0" applyFont="1" applyAlignment="1">
      <alignment horizontal="center"/>
    </xf>
    <xf numFmtId="2" fontId="28" fillId="0" borderId="0" xfId="0" applyNumberFormat="1" applyFont="1" applyBorder="1" applyAlignment="1">
      <alignment horizontal="center" vertical="center" wrapText="1"/>
    </xf>
    <xf numFmtId="0" fontId="26" fillId="3" borderId="5" xfId="30" applyFont="1" applyFill="1" applyBorder="1" applyAlignment="1">
      <alignment horizontal="left" vertical="top" wrapText="1"/>
      <protection/>
    </xf>
    <xf numFmtId="0" fontId="26" fillId="0" borderId="39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1" xfId="0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20" fillId="0" borderId="47" xfId="0" applyNumberFormat="1" applyFont="1" applyFill="1" applyBorder="1" applyAlignment="1" applyProtection="1">
      <alignment vertical="top" wrapText="1"/>
      <protection/>
    </xf>
    <xf numFmtId="0" fontId="23" fillId="0" borderId="6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5" fillId="0" borderId="32" xfId="31" applyNumberFormat="1" applyFont="1" applyFill="1" applyBorder="1" applyAlignment="1" applyProtection="1">
      <alignment horizontal="left" vertical="top" wrapText="1"/>
      <protection/>
    </xf>
    <xf numFmtId="0" fontId="5" fillId="0" borderId="33" xfId="31" applyNumberFormat="1" applyFont="1" applyFill="1" applyBorder="1" applyAlignment="1" applyProtection="1">
      <alignment horizontal="left" vertical="top" wrapText="1"/>
      <protection/>
    </xf>
    <xf numFmtId="0" fontId="13" fillId="0" borderId="5" xfId="31" applyFont="1" applyFill="1" applyBorder="1" applyAlignment="1">
      <alignment vertical="top" wrapText="1"/>
      <protection/>
    </xf>
    <xf numFmtId="0" fontId="13" fillId="0" borderId="6" xfId="31" applyFont="1" applyFill="1" applyBorder="1" applyAlignment="1">
      <alignment vertical="top" wrapText="1"/>
      <protection/>
    </xf>
    <xf numFmtId="0" fontId="13" fillId="0" borderId="48" xfId="31" applyFont="1" applyFill="1" applyBorder="1" applyAlignment="1">
      <alignment vertical="top" wrapText="1"/>
      <protection/>
    </xf>
    <xf numFmtId="0" fontId="20" fillId="4" borderId="31" xfId="31" applyNumberFormat="1" applyFont="1" applyFill="1" applyBorder="1" applyAlignment="1" applyProtection="1">
      <alignment horizontal="center" vertical="top"/>
      <protection/>
    </xf>
    <xf numFmtId="0" fontId="20" fillId="4" borderId="32" xfId="31" applyNumberFormat="1" applyFont="1" applyFill="1" applyBorder="1" applyAlignment="1" applyProtection="1">
      <alignment horizontal="center" vertical="top"/>
      <protection/>
    </xf>
    <xf numFmtId="0" fontId="20" fillId="4" borderId="33" xfId="31" applyNumberFormat="1" applyFont="1" applyFill="1" applyBorder="1" applyAlignment="1" applyProtection="1">
      <alignment horizontal="center" vertical="top"/>
      <protection/>
    </xf>
    <xf numFmtId="4" fontId="45" fillId="5" borderId="54" xfId="31" applyNumberFormat="1" applyFont="1" applyFill="1" applyBorder="1" applyAlignment="1" applyProtection="1">
      <alignment horizontal="center" vertical="center" wrapText="1"/>
      <protection/>
    </xf>
    <xf numFmtId="4" fontId="45" fillId="5" borderId="46" xfId="31" applyNumberFormat="1" applyFont="1" applyFill="1" applyBorder="1" applyAlignment="1" applyProtection="1">
      <alignment horizontal="center" vertical="center" wrapText="1"/>
      <protection/>
    </xf>
    <xf numFmtId="0" fontId="44" fillId="0" borderId="55" xfId="31" applyFont="1" applyFill="1" applyBorder="1" applyAlignment="1">
      <alignment horizontal="left"/>
      <protection/>
    </xf>
    <xf numFmtId="0" fontId="44" fillId="0" borderId="56" xfId="31" applyFont="1" applyFill="1" applyBorder="1" applyAlignment="1">
      <alignment horizontal="left"/>
      <protection/>
    </xf>
    <xf numFmtId="0" fontId="44" fillId="0" borderId="57" xfId="31" applyFont="1" applyFill="1" applyBorder="1" applyAlignment="1">
      <alignment horizontal="left"/>
      <protection/>
    </xf>
    <xf numFmtId="0" fontId="20" fillId="2" borderId="44" xfId="31" applyNumberFormat="1" applyFont="1" applyFill="1" applyBorder="1" applyAlignment="1" applyProtection="1">
      <alignment horizontal="center" vertical="top"/>
      <protection/>
    </xf>
    <xf numFmtId="0" fontId="20" fillId="2" borderId="45" xfId="31" applyNumberFormat="1" applyFont="1" applyFill="1" applyBorder="1" applyAlignment="1" applyProtection="1">
      <alignment horizontal="center" vertical="top"/>
      <protection/>
    </xf>
    <xf numFmtId="0" fontId="20" fillId="2" borderId="46" xfId="31" applyNumberFormat="1" applyFont="1" applyFill="1" applyBorder="1" applyAlignment="1" applyProtection="1">
      <alignment horizontal="center" vertical="top"/>
      <protection/>
    </xf>
    <xf numFmtId="0" fontId="45" fillId="5" borderId="5" xfId="31" applyNumberFormat="1" applyFont="1" applyFill="1" applyBorder="1" applyAlignment="1" applyProtection="1">
      <alignment horizontal="center" vertical="center" wrapText="1"/>
      <protection/>
    </xf>
    <xf numFmtId="0" fontId="45" fillId="5" borderId="48" xfId="31" applyNumberFormat="1" applyFont="1" applyFill="1" applyBorder="1" applyAlignment="1" applyProtection="1">
      <alignment horizontal="center" vertical="center" wrapText="1"/>
      <protection/>
    </xf>
    <xf numFmtId="0" fontId="45" fillId="5" borderId="54" xfId="31" applyNumberFormat="1" applyFont="1" applyFill="1" applyBorder="1" applyAlignment="1" applyProtection="1">
      <alignment horizontal="center" vertical="center" wrapText="1"/>
      <protection/>
    </xf>
    <xf numFmtId="0" fontId="45" fillId="5" borderId="46" xfId="31" applyNumberFormat="1" applyFont="1" applyFill="1" applyBorder="1" applyAlignment="1" applyProtection="1">
      <alignment horizontal="center" vertical="center" wrapText="1"/>
      <protection/>
    </xf>
    <xf numFmtId="0" fontId="20" fillId="4" borderId="44" xfId="31" applyNumberFormat="1" applyFont="1" applyFill="1" applyBorder="1" applyAlignment="1" applyProtection="1">
      <alignment horizontal="center" vertical="top" wrapText="1"/>
      <protection/>
    </xf>
    <xf numFmtId="0" fontId="20" fillId="4" borderId="45" xfId="31" applyNumberFormat="1" applyFont="1" applyFill="1" applyBorder="1" applyAlignment="1" applyProtection="1">
      <alignment horizontal="center" vertical="top" wrapText="1"/>
      <protection/>
    </xf>
    <xf numFmtId="0" fontId="20" fillId="4" borderId="46" xfId="31" applyNumberFormat="1" applyFont="1" applyFill="1" applyBorder="1" applyAlignment="1" applyProtection="1">
      <alignment horizontal="center" vertical="top" wrapText="1"/>
      <protection/>
    </xf>
    <xf numFmtId="0" fontId="5" fillId="5" borderId="13" xfId="32" applyNumberFormat="1" applyFont="1" applyFill="1" applyBorder="1" applyAlignment="1" applyProtection="1">
      <alignment horizontal="center" vertical="top"/>
      <protection/>
    </xf>
    <xf numFmtId="0" fontId="5" fillId="5" borderId="1" xfId="32" applyNumberFormat="1" applyFont="1" applyFill="1" applyBorder="1" applyAlignment="1" applyProtection="1">
      <alignment vertical="top"/>
      <protection/>
    </xf>
    <xf numFmtId="173" fontId="0" fillId="5" borderId="3" xfId="32" applyNumberFormat="1" applyFont="1" applyFill="1" applyBorder="1" applyAlignment="1" applyProtection="1">
      <alignment vertical="top"/>
      <protection/>
    </xf>
    <xf numFmtId="0" fontId="0" fillId="0" borderId="0" xfId="32" applyNumberFormat="1" applyFont="1" applyFill="1" applyBorder="1" applyAlignment="1" applyProtection="1">
      <alignment horizontal="right" vertical="top"/>
      <protection/>
    </xf>
    <xf numFmtId="0" fontId="0" fillId="0" borderId="0" xfId="32" applyNumberFormat="1" applyFont="1" applyFill="1" applyBorder="1" applyAlignment="1" applyProtection="1">
      <alignment vertical="top"/>
      <protection/>
    </xf>
    <xf numFmtId="0" fontId="5" fillId="5" borderId="1" xfId="32" applyNumberFormat="1" applyFont="1" applyFill="1" applyBorder="1" applyAlignment="1" applyProtection="1">
      <alignment vertical="top" wrapText="1"/>
      <protection/>
    </xf>
    <xf numFmtId="173" fontId="0" fillId="5" borderId="27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horizontal="center" vertical="top"/>
      <protection/>
    </xf>
    <xf numFmtId="0" fontId="0" fillId="0" borderId="35" xfId="31" applyNumberFormat="1" applyFont="1" applyFill="1" applyBorder="1" applyAlignment="1" applyProtection="1">
      <alignment horizontal="center" vertical="top"/>
      <protection/>
    </xf>
    <xf numFmtId="0" fontId="5" fillId="0" borderId="32" xfId="32" applyNumberFormat="1" applyFont="1" applyFill="1" applyBorder="1" applyAlignment="1" applyProtection="1">
      <alignment horizontal="left" vertical="top" wrapText="1"/>
      <protection/>
    </xf>
    <xf numFmtId="0" fontId="5" fillId="0" borderId="33" xfId="32" applyNumberFormat="1" applyFont="1" applyFill="1" applyBorder="1" applyAlignment="1" applyProtection="1">
      <alignment horizontal="left" vertical="top" wrapText="1"/>
      <protection/>
    </xf>
    <xf numFmtId="0" fontId="23" fillId="0" borderId="0" xfId="32" applyNumberFormat="1" applyFont="1" applyFill="1" applyBorder="1" applyAlignment="1" applyProtection="1">
      <alignment horizontal="right" vertical="top"/>
      <protection/>
    </xf>
    <xf numFmtId="0" fontId="0" fillId="0" borderId="0" xfId="32" applyNumberFormat="1" applyFont="1" applyFill="1" applyBorder="1" applyAlignment="1" applyProtection="1">
      <alignment horizontal="left" vertical="top"/>
      <protection/>
    </xf>
    <xf numFmtId="0" fontId="0" fillId="0" borderId="35" xfId="32" applyNumberFormat="1" applyFont="1" applyFill="1" applyBorder="1" applyAlignment="1" applyProtection="1">
      <alignment horizontal="left" vertical="top"/>
      <protection/>
    </xf>
    <xf numFmtId="0" fontId="5" fillId="0" borderId="0" xfId="32" applyNumberFormat="1" applyFont="1" applyFill="1" applyBorder="1" applyAlignment="1" applyProtection="1">
      <alignment vertical="top"/>
      <protection/>
    </xf>
    <xf numFmtId="0" fontId="5" fillId="0" borderId="35" xfId="32" applyNumberFormat="1" applyFont="1" applyFill="1" applyBorder="1" applyAlignment="1" applyProtection="1">
      <alignment vertical="top"/>
      <protection/>
    </xf>
    <xf numFmtId="0" fontId="5" fillId="0" borderId="37" xfId="32" applyNumberFormat="1" applyFont="1" applyFill="1" applyBorder="1" applyAlignment="1" applyProtection="1">
      <alignment vertical="top"/>
      <protection/>
    </xf>
    <xf numFmtId="173" fontId="0" fillId="0" borderId="38" xfId="32" applyNumberFormat="1" applyFont="1" applyFill="1" applyBorder="1" applyAlignment="1" applyProtection="1">
      <alignment vertical="top"/>
      <protection/>
    </xf>
    <xf numFmtId="0" fontId="5" fillId="0" borderId="31" xfId="32" applyNumberFormat="1" applyFont="1" applyFill="1" applyBorder="1" applyAlignment="1" applyProtection="1">
      <alignment horizontal="left" vertical="top"/>
      <protection/>
    </xf>
    <xf numFmtId="0" fontId="5" fillId="0" borderId="53" xfId="32" applyNumberFormat="1" applyFont="1" applyFill="1" applyBorder="1" applyAlignment="1" applyProtection="1">
      <alignment vertical="top"/>
      <protection/>
    </xf>
    <xf numFmtId="0" fontId="5" fillId="0" borderId="34" xfId="32" applyNumberFormat="1" applyFont="1" applyFill="1" applyBorder="1" applyAlignment="1" applyProtection="1">
      <alignment horizontal="left" vertical="top"/>
      <protection/>
    </xf>
    <xf numFmtId="0" fontId="5" fillId="0" borderId="42" xfId="32" applyNumberFormat="1" applyFont="1" applyFill="1" applyBorder="1" applyAlignment="1" applyProtection="1">
      <alignment vertical="top"/>
      <protection/>
    </xf>
    <xf numFmtId="0" fontId="0" fillId="0" borderId="0" xfId="32" applyNumberFormat="1" applyFont="1" applyFill="1" applyBorder="1" applyAlignment="1" applyProtection="1">
      <alignment vertical="top"/>
      <protection/>
    </xf>
    <xf numFmtId="0" fontId="0" fillId="0" borderId="35" xfId="32" applyNumberFormat="1" applyFont="1" applyFill="1" applyBorder="1" applyAlignment="1" applyProtection="1">
      <alignment vertical="top"/>
      <protection/>
    </xf>
    <xf numFmtId="0" fontId="5" fillId="0" borderId="36" xfId="32" applyNumberFormat="1" applyFont="1" applyFill="1" applyBorder="1" applyAlignment="1" applyProtection="1">
      <alignment horizontal="left" vertical="top"/>
      <protection/>
    </xf>
    <xf numFmtId="0" fontId="5" fillId="0" borderId="28" xfId="32" applyNumberFormat="1" applyFont="1" applyFill="1" applyBorder="1" applyAlignment="1" applyProtection="1">
      <alignment vertical="top"/>
      <protection/>
    </xf>
  </cellXfs>
  <cellStyles count="24">
    <cellStyle name="Normal" xfId="0"/>
    <cellStyle name="S0" xfId="15"/>
    <cellStyle name="S1" xfId="16"/>
    <cellStyle name="S10" xfId="17"/>
    <cellStyle name="S11" xfId="18"/>
    <cellStyle name="S2" xfId="19"/>
    <cellStyle name="S3" xfId="20"/>
    <cellStyle name="S4" xfId="21"/>
    <cellStyle name="S5" xfId="22"/>
    <cellStyle name="S6" xfId="23"/>
    <cellStyle name="S7" xfId="24"/>
    <cellStyle name="S8" xfId="25"/>
    <cellStyle name="S9" xfId="26"/>
    <cellStyle name="Hyperlink" xfId="27"/>
    <cellStyle name="Currency" xfId="28"/>
    <cellStyle name="Currency [0]" xfId="29"/>
    <cellStyle name="Обычный 2" xfId="30"/>
    <cellStyle name="Обычный_ВСЕ" xfId="31"/>
    <cellStyle name="Обычный_ВСЕ_2017" xfId="32"/>
    <cellStyle name="Followed Hyperlink" xfId="33"/>
    <cellStyle name="Percent" xfId="34"/>
    <cellStyle name="ТЕКСТ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77;&#1076;&#1091;&#1097;&#1080;&#1081;%20&#1101;&#1082;&#1086;&#1085;&#1086;&#1084;&#1080;&#1089;&#1090;\Desktop\&#1042;&#1057;&#1045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отчета"/>
      <sheetName val="Итог2017"/>
      <sheetName val="Итоги2017"/>
      <sheetName val="конкурс"/>
      <sheetName val="Ремонты"/>
      <sheetName val="Лист 2.6"/>
      <sheetName val="Лист 2.6 (конк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A1">
      <selection activeCell="B10" sqref="B10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57421875" style="2" customWidth="1"/>
    <col min="4" max="4" width="32.421875" style="2" customWidth="1"/>
    <col min="5" max="16384" width="9.140625" style="2" customWidth="1"/>
  </cols>
  <sheetData>
    <row r="1" ht="15.75">
      <c r="A1" s="9" t="s">
        <v>280</v>
      </c>
    </row>
    <row r="2" ht="15.75">
      <c r="A2" s="9" t="s">
        <v>281</v>
      </c>
    </row>
    <row r="3" ht="15.75">
      <c r="A3" s="9" t="s">
        <v>282</v>
      </c>
    </row>
    <row r="5" ht="15.75">
      <c r="A5" s="9" t="s">
        <v>283</v>
      </c>
    </row>
    <row r="7" spans="1:4" ht="31.5">
      <c r="A7" s="8" t="s">
        <v>522</v>
      </c>
      <c r="B7" s="10" t="s">
        <v>316</v>
      </c>
      <c r="C7" s="10" t="s">
        <v>317</v>
      </c>
      <c r="D7" s="10" t="s">
        <v>318</v>
      </c>
    </row>
    <row r="8" spans="1:4" ht="15.75">
      <c r="A8" s="11" t="s">
        <v>505</v>
      </c>
      <c r="B8" s="11" t="s">
        <v>319</v>
      </c>
      <c r="C8" s="10" t="s">
        <v>320</v>
      </c>
      <c r="D8" s="12"/>
    </row>
    <row r="9" spans="1:4" ht="13.5">
      <c r="A9" s="13" t="s">
        <v>321</v>
      </c>
      <c r="B9" s="14"/>
      <c r="C9" s="14"/>
      <c r="D9" s="15"/>
    </row>
    <row r="10" spans="1:4" ht="76.5">
      <c r="A10" s="16" t="s">
        <v>506</v>
      </c>
      <c r="B10" s="17" t="s">
        <v>322</v>
      </c>
      <c r="C10" s="10" t="s">
        <v>320</v>
      </c>
      <c r="D10" s="122" t="s">
        <v>312</v>
      </c>
    </row>
    <row r="11" spans="1:4" ht="15.75">
      <c r="A11" s="16" t="s">
        <v>507</v>
      </c>
      <c r="B11" s="11" t="s">
        <v>323</v>
      </c>
      <c r="C11" s="10" t="s">
        <v>320</v>
      </c>
      <c r="D11" s="12"/>
    </row>
    <row r="12" spans="1:4" ht="12.75">
      <c r="A12" s="18" t="s">
        <v>324</v>
      </c>
      <c r="B12" s="19"/>
      <c r="C12" s="19"/>
      <c r="D12" s="20"/>
    </row>
    <row r="13" spans="1:4" ht="15.75">
      <c r="A13" s="16" t="s">
        <v>508</v>
      </c>
      <c r="B13" s="21" t="s">
        <v>325</v>
      </c>
      <c r="C13" s="22" t="s">
        <v>320</v>
      </c>
      <c r="D13" s="12" t="s">
        <v>527</v>
      </c>
    </row>
    <row r="14" spans="1:4" ht="12.75">
      <c r="A14" s="18" t="s">
        <v>326</v>
      </c>
      <c r="B14" s="19"/>
      <c r="C14" s="19"/>
      <c r="D14" s="20"/>
    </row>
    <row r="15" spans="1:4" ht="25.5">
      <c r="A15" s="16" t="s">
        <v>327</v>
      </c>
      <c r="B15" s="11" t="s">
        <v>275</v>
      </c>
      <c r="C15" s="10" t="s">
        <v>320</v>
      </c>
      <c r="D15" s="122" t="s">
        <v>313</v>
      </c>
    </row>
    <row r="16" spans="1:4" ht="15.75">
      <c r="A16" s="16" t="s">
        <v>328</v>
      </c>
      <c r="B16" s="11" t="s">
        <v>329</v>
      </c>
      <c r="C16" s="10" t="s">
        <v>320</v>
      </c>
      <c r="D16" s="100">
        <v>2015</v>
      </c>
    </row>
    <row r="17" spans="1:4" ht="15.75">
      <c r="A17" s="16" t="s">
        <v>330</v>
      </c>
      <c r="B17" s="11" t="s">
        <v>331</v>
      </c>
      <c r="C17" s="10" t="s">
        <v>320</v>
      </c>
      <c r="D17" s="12" t="s">
        <v>276</v>
      </c>
    </row>
    <row r="18" spans="1:4" ht="15.75">
      <c r="A18" s="16" t="s">
        <v>332</v>
      </c>
      <c r="B18" s="11" t="s">
        <v>333</v>
      </c>
      <c r="C18" s="10" t="s">
        <v>320</v>
      </c>
      <c r="D18" s="12" t="s">
        <v>277</v>
      </c>
    </row>
    <row r="19" spans="1:4" ht="15.75">
      <c r="A19" s="16" t="s">
        <v>334</v>
      </c>
      <c r="B19" s="11" t="s">
        <v>335</v>
      </c>
      <c r="C19" s="10" t="s">
        <v>320</v>
      </c>
      <c r="D19" s="12">
        <v>3</v>
      </c>
    </row>
    <row r="20" spans="1:4" ht="13.5">
      <c r="A20" s="16" t="s">
        <v>336</v>
      </c>
      <c r="B20" s="11" t="s">
        <v>337</v>
      </c>
      <c r="C20" s="11" t="s">
        <v>278</v>
      </c>
      <c r="D20" s="12">
        <v>3</v>
      </c>
    </row>
    <row r="21" spans="1:4" ht="13.5">
      <c r="A21" s="16" t="s">
        <v>338</v>
      </c>
      <c r="B21" s="11" t="s">
        <v>339</v>
      </c>
      <c r="C21" s="11" t="s">
        <v>278</v>
      </c>
      <c r="D21" s="12">
        <v>3</v>
      </c>
    </row>
    <row r="22" spans="1:4" ht="13.5">
      <c r="A22" s="16" t="s">
        <v>340</v>
      </c>
      <c r="B22" s="11" t="s">
        <v>341</v>
      </c>
      <c r="C22" s="11" t="s">
        <v>278</v>
      </c>
      <c r="D22" s="12">
        <v>4</v>
      </c>
    </row>
    <row r="23" spans="1:4" ht="13.5">
      <c r="A23" s="16" t="s">
        <v>342</v>
      </c>
      <c r="B23" s="11" t="s">
        <v>343</v>
      </c>
      <c r="C23" s="11" t="s">
        <v>278</v>
      </c>
      <c r="D23" s="12">
        <v>0</v>
      </c>
    </row>
    <row r="24" spans="1:4" ht="13.5">
      <c r="A24" s="16" t="s">
        <v>344</v>
      </c>
      <c r="B24" s="11" t="s">
        <v>345</v>
      </c>
      <c r="C24" s="11" t="s">
        <v>320</v>
      </c>
      <c r="D24" s="12">
        <v>34</v>
      </c>
    </row>
    <row r="25" spans="1:4" ht="13.5">
      <c r="A25" s="16" t="s">
        <v>346</v>
      </c>
      <c r="B25" s="11" t="s">
        <v>347</v>
      </c>
      <c r="C25" s="11" t="s">
        <v>278</v>
      </c>
      <c r="D25" s="12">
        <v>34</v>
      </c>
    </row>
    <row r="26" spans="1:4" ht="13.5">
      <c r="A26" s="16" t="s">
        <v>348</v>
      </c>
      <c r="B26" s="11" t="s">
        <v>349</v>
      </c>
      <c r="C26" s="11" t="s">
        <v>278</v>
      </c>
      <c r="D26" s="12">
        <v>0</v>
      </c>
    </row>
    <row r="27" spans="1:4" ht="13.5">
      <c r="A27" s="16" t="s">
        <v>350</v>
      </c>
      <c r="B27" s="11" t="s">
        <v>351</v>
      </c>
      <c r="C27" s="11" t="s">
        <v>352</v>
      </c>
      <c r="D27" s="12">
        <v>1668.3</v>
      </c>
    </row>
    <row r="28" spans="1:4" ht="13.5">
      <c r="A28" s="16" t="s">
        <v>353</v>
      </c>
      <c r="B28" s="11" t="s">
        <v>354</v>
      </c>
      <c r="C28" s="11" t="s">
        <v>352</v>
      </c>
      <c r="D28" s="12">
        <v>1542.5</v>
      </c>
    </row>
    <row r="29" spans="1:4" ht="13.5">
      <c r="A29" s="16" t="s">
        <v>355</v>
      </c>
      <c r="B29" s="11" t="s">
        <v>356</v>
      </c>
      <c r="C29" s="11" t="s">
        <v>352</v>
      </c>
      <c r="D29" s="12">
        <v>0</v>
      </c>
    </row>
    <row r="30" spans="1:4" ht="27">
      <c r="A30" s="16" t="s">
        <v>357</v>
      </c>
      <c r="B30" s="17" t="s">
        <v>358</v>
      </c>
      <c r="C30" s="11" t="s">
        <v>352</v>
      </c>
      <c r="D30" s="12">
        <v>125.8</v>
      </c>
    </row>
    <row r="31" spans="1:4" ht="13.5">
      <c r="A31" s="16" t="s">
        <v>359</v>
      </c>
      <c r="B31" s="11" t="s">
        <v>360</v>
      </c>
      <c r="C31" s="11" t="s">
        <v>320</v>
      </c>
      <c r="D31" s="12" t="s">
        <v>528</v>
      </c>
    </row>
    <row r="32" spans="1:4" ht="27">
      <c r="A32" s="16" t="s">
        <v>361</v>
      </c>
      <c r="B32" s="17" t="s">
        <v>362</v>
      </c>
      <c r="C32" s="11" t="s">
        <v>352</v>
      </c>
      <c r="D32" s="12">
        <v>0</v>
      </c>
    </row>
    <row r="33" spans="1:4" ht="13.5">
      <c r="A33" s="16" t="s">
        <v>363</v>
      </c>
      <c r="B33" s="11" t="s">
        <v>364</v>
      </c>
      <c r="C33" s="11" t="s">
        <v>352</v>
      </c>
      <c r="D33" s="12">
        <v>0</v>
      </c>
    </row>
    <row r="34" spans="1:4" ht="15.75">
      <c r="A34" s="16" t="s">
        <v>365</v>
      </c>
      <c r="B34" s="11" t="s">
        <v>366</v>
      </c>
      <c r="C34" s="10" t="s">
        <v>320</v>
      </c>
      <c r="D34" s="12" t="s">
        <v>279</v>
      </c>
    </row>
    <row r="35" spans="1:4" ht="15.75">
      <c r="A35" s="16" t="s">
        <v>367</v>
      </c>
      <c r="B35" s="11" t="s">
        <v>368</v>
      </c>
      <c r="C35" s="10" t="s">
        <v>320</v>
      </c>
      <c r="D35" s="12"/>
    </row>
    <row r="36" spans="1:4" ht="15.75">
      <c r="A36" s="16" t="s">
        <v>369</v>
      </c>
      <c r="B36" s="11" t="s">
        <v>370</v>
      </c>
      <c r="C36" s="10" t="s">
        <v>320</v>
      </c>
      <c r="D36" s="12"/>
    </row>
    <row r="37" spans="1:4" ht="15.75">
      <c r="A37" s="16" t="s">
        <v>371</v>
      </c>
      <c r="B37" s="11" t="s">
        <v>372</v>
      </c>
      <c r="C37" s="10" t="s">
        <v>320</v>
      </c>
      <c r="D37" s="12" t="s">
        <v>511</v>
      </c>
    </row>
    <row r="38" spans="1:4" ht="15.75">
      <c r="A38" s="16" t="s">
        <v>373</v>
      </c>
      <c r="B38" s="11" t="s">
        <v>374</v>
      </c>
      <c r="C38" s="10" t="s">
        <v>320</v>
      </c>
      <c r="D38" s="12"/>
    </row>
    <row r="39" spans="1:4" ht="12.75">
      <c r="A39" s="18" t="s">
        <v>375</v>
      </c>
      <c r="B39" s="19"/>
      <c r="C39" s="19"/>
      <c r="D39" s="20"/>
    </row>
    <row r="40" spans="1:4" ht="15.75">
      <c r="A40" s="16" t="s">
        <v>376</v>
      </c>
      <c r="B40" s="11" t="s">
        <v>377</v>
      </c>
      <c r="C40" s="10"/>
      <c r="D40" s="12">
        <v>1</v>
      </c>
    </row>
    <row r="41" spans="1:4" ht="15.75">
      <c r="A41" s="16" t="s">
        <v>378</v>
      </c>
      <c r="B41" s="11" t="s">
        <v>379</v>
      </c>
      <c r="C41" s="10" t="s">
        <v>320</v>
      </c>
      <c r="D41" s="12">
        <v>0</v>
      </c>
    </row>
    <row r="42" spans="1:4" ht="15.75">
      <c r="A42" s="16" t="s">
        <v>380</v>
      </c>
      <c r="B42" s="11" t="s">
        <v>381</v>
      </c>
      <c r="C42" s="10" t="s">
        <v>320</v>
      </c>
      <c r="D42" s="12">
        <v>0</v>
      </c>
    </row>
    <row r="46" spans="1:4" ht="14.25">
      <c r="A46" s="23" t="s">
        <v>382</v>
      </c>
      <c r="B46" s="24"/>
      <c r="C46" s="24"/>
      <c r="D46" s="24"/>
    </row>
    <row r="47" spans="1:4" ht="14.25">
      <c r="A47" s="23" t="s">
        <v>383</v>
      </c>
      <c r="B47" s="24"/>
      <c r="C47" s="24"/>
      <c r="D47" s="24"/>
    </row>
    <row r="48" spans="1:4" ht="14.25">
      <c r="A48" s="23" t="s">
        <v>384</v>
      </c>
      <c r="B48" s="24"/>
      <c r="C48" s="24"/>
      <c r="D48" s="24"/>
    </row>
    <row r="50" spans="1:4" ht="31.5">
      <c r="A50" s="8" t="s">
        <v>522</v>
      </c>
      <c r="B50" s="10" t="s">
        <v>316</v>
      </c>
      <c r="C50" s="10" t="s">
        <v>385</v>
      </c>
      <c r="D50" s="10" t="s">
        <v>318</v>
      </c>
    </row>
    <row r="51" spans="1:4" ht="15.75">
      <c r="A51" s="16" t="s">
        <v>505</v>
      </c>
      <c r="B51" s="16" t="s">
        <v>319</v>
      </c>
      <c r="C51" s="10" t="s">
        <v>320</v>
      </c>
      <c r="D51" s="12"/>
    </row>
    <row r="52" spans="1:4" ht="12.75">
      <c r="A52" s="18" t="s">
        <v>386</v>
      </c>
      <c r="B52" s="25"/>
      <c r="C52" s="19"/>
      <c r="D52" s="20"/>
    </row>
    <row r="53" spans="1:4" ht="15.75">
      <c r="A53" s="16" t="s">
        <v>506</v>
      </c>
      <c r="B53" s="16" t="s">
        <v>387</v>
      </c>
      <c r="C53" s="10" t="s">
        <v>320</v>
      </c>
      <c r="D53" s="12" t="s">
        <v>529</v>
      </c>
    </row>
    <row r="54" spans="1:4" ht="12.75">
      <c r="A54" s="18" t="s">
        <v>388</v>
      </c>
      <c r="B54" s="19"/>
      <c r="C54" s="19"/>
      <c r="D54" s="20"/>
    </row>
    <row r="55" spans="1:4" ht="15.75">
      <c r="A55" s="16" t="s">
        <v>507</v>
      </c>
      <c r="B55" s="16" t="s">
        <v>389</v>
      </c>
      <c r="C55" s="10" t="s">
        <v>320</v>
      </c>
      <c r="D55" s="12" t="s">
        <v>390</v>
      </c>
    </row>
    <row r="56" spans="1:4" ht="15.75">
      <c r="A56" s="16" t="s">
        <v>508</v>
      </c>
      <c r="B56" s="16" t="s">
        <v>391</v>
      </c>
      <c r="C56" s="10" t="s">
        <v>320</v>
      </c>
      <c r="D56" s="12" t="s">
        <v>530</v>
      </c>
    </row>
    <row r="57" spans="1:4" ht="12.75">
      <c r="A57" s="18" t="s">
        <v>392</v>
      </c>
      <c r="B57" s="19"/>
      <c r="C57" s="19"/>
      <c r="D57" s="20"/>
    </row>
    <row r="58" spans="1:4" ht="15.75">
      <c r="A58" s="16" t="s">
        <v>327</v>
      </c>
      <c r="B58" s="16" t="s">
        <v>393</v>
      </c>
      <c r="C58" s="10" t="s">
        <v>320</v>
      </c>
      <c r="D58" s="3" t="s">
        <v>531</v>
      </c>
    </row>
    <row r="59" spans="1:4" ht="12.75">
      <c r="A59" s="18" t="s">
        <v>394</v>
      </c>
      <c r="B59" s="19"/>
      <c r="C59" s="19"/>
      <c r="D59" s="20"/>
    </row>
    <row r="60" spans="1:4" ht="15.75">
      <c r="A60" s="16" t="s">
        <v>328</v>
      </c>
      <c r="B60" s="16" t="s">
        <v>395</v>
      </c>
      <c r="C60" s="10" t="s">
        <v>320</v>
      </c>
      <c r="D60" s="3" t="s">
        <v>532</v>
      </c>
    </row>
    <row r="61" spans="1:4" ht="15.75">
      <c r="A61" s="16" t="s">
        <v>330</v>
      </c>
      <c r="B61" s="16" t="s">
        <v>396</v>
      </c>
      <c r="C61" s="10" t="s">
        <v>320</v>
      </c>
      <c r="D61" s="12" t="s">
        <v>533</v>
      </c>
    </row>
    <row r="62" spans="1:4" ht="12.75">
      <c r="A62" s="18" t="s">
        <v>526</v>
      </c>
      <c r="B62" s="19"/>
      <c r="C62" s="19"/>
      <c r="D62" s="20"/>
    </row>
    <row r="63" spans="1:4" ht="12.75">
      <c r="A63" s="16" t="s">
        <v>332</v>
      </c>
      <c r="B63" s="16" t="s">
        <v>397</v>
      </c>
      <c r="C63" s="16" t="s">
        <v>352</v>
      </c>
      <c r="D63" s="12">
        <v>0</v>
      </c>
    </row>
    <row r="64" spans="1:4" ht="12.75">
      <c r="A64" s="18" t="s">
        <v>398</v>
      </c>
      <c r="B64" s="19"/>
      <c r="C64" s="19"/>
      <c r="D64" s="20"/>
    </row>
    <row r="65" spans="1:4" ht="15.75">
      <c r="A65" s="16" t="s">
        <v>334</v>
      </c>
      <c r="B65" s="16" t="s">
        <v>399</v>
      </c>
      <c r="C65" s="10" t="s">
        <v>320</v>
      </c>
      <c r="D65" s="12"/>
    </row>
    <row r="66" spans="1:4" ht="12.75">
      <c r="A66" s="16" t="s">
        <v>336</v>
      </c>
      <c r="B66" s="16" t="s">
        <v>400</v>
      </c>
      <c r="C66" s="16" t="s">
        <v>278</v>
      </c>
      <c r="D66" s="12">
        <v>0</v>
      </c>
    </row>
    <row r="67" spans="1:4" ht="12.75">
      <c r="A67" s="18" t="s">
        <v>401</v>
      </c>
      <c r="B67" s="19"/>
      <c r="C67" s="19"/>
      <c r="D67" s="20"/>
    </row>
    <row r="68" spans="1:4" ht="12.75">
      <c r="A68" s="16" t="s">
        <v>402</v>
      </c>
      <c r="B68" s="16" t="s">
        <v>403</v>
      </c>
      <c r="C68" s="16" t="s">
        <v>320</v>
      </c>
      <c r="D68" s="12"/>
    </row>
    <row r="69" spans="1:4" ht="12.75">
      <c r="A69" s="16" t="s">
        <v>340</v>
      </c>
      <c r="B69" s="16" t="s">
        <v>404</v>
      </c>
      <c r="C69" s="16" t="s">
        <v>320</v>
      </c>
      <c r="D69" s="12"/>
    </row>
    <row r="70" spans="1:4" ht="12.75">
      <c r="A70" s="16" t="s">
        <v>342</v>
      </c>
      <c r="B70" s="16" t="s">
        <v>405</v>
      </c>
      <c r="C70" s="16" t="s">
        <v>320</v>
      </c>
      <c r="D70" s="12"/>
    </row>
    <row r="71" spans="1:4" ht="13.5" thickBot="1">
      <c r="A71" s="26" t="s">
        <v>512</v>
      </c>
      <c r="B71" s="27"/>
      <c r="C71" s="27"/>
      <c r="D71" s="28"/>
    </row>
    <row r="72" spans="1:4" ht="12.75">
      <c r="A72" s="29" t="s">
        <v>344</v>
      </c>
      <c r="B72" s="30" t="s">
        <v>513</v>
      </c>
      <c r="C72" s="30" t="s">
        <v>320</v>
      </c>
      <c r="D72" s="4" t="s">
        <v>514</v>
      </c>
    </row>
    <row r="73" spans="1:4" ht="12.75">
      <c r="A73" s="32" t="s">
        <v>346</v>
      </c>
      <c r="B73" s="16" t="s">
        <v>515</v>
      </c>
      <c r="C73" s="16" t="s">
        <v>320</v>
      </c>
      <c r="D73" s="5" t="s">
        <v>516</v>
      </c>
    </row>
    <row r="74" spans="1:4" ht="12.75">
      <c r="A74" s="32" t="s">
        <v>348</v>
      </c>
      <c r="B74" s="16" t="s">
        <v>517</v>
      </c>
      <c r="C74" s="16" t="s">
        <v>320</v>
      </c>
      <c r="D74" s="5" t="s">
        <v>518</v>
      </c>
    </row>
    <row r="75" spans="1:4" ht="12.75">
      <c r="A75" s="32" t="s">
        <v>350</v>
      </c>
      <c r="B75" s="16" t="s">
        <v>261</v>
      </c>
      <c r="C75" s="16" t="s">
        <v>320</v>
      </c>
      <c r="D75" s="5" t="s">
        <v>262</v>
      </c>
    </row>
    <row r="76" spans="1:4" ht="12.75">
      <c r="A76" s="32" t="s">
        <v>353</v>
      </c>
      <c r="B76" s="16" t="s">
        <v>519</v>
      </c>
      <c r="C76" s="16" t="s">
        <v>320</v>
      </c>
      <c r="D76" s="6"/>
    </row>
    <row r="77" spans="1:4" ht="13.5" thickBot="1">
      <c r="A77" s="33" t="s">
        <v>355</v>
      </c>
      <c r="B77" s="34" t="s">
        <v>520</v>
      </c>
      <c r="C77" s="34" t="s">
        <v>320</v>
      </c>
      <c r="D77" s="7"/>
    </row>
    <row r="78" spans="1:4" ht="12.75">
      <c r="A78" s="29" t="s">
        <v>344</v>
      </c>
      <c r="B78" s="30" t="s">
        <v>513</v>
      </c>
      <c r="C78" s="30" t="s">
        <v>320</v>
      </c>
      <c r="D78" s="4" t="s">
        <v>460</v>
      </c>
    </row>
    <row r="79" spans="1:4" ht="12.75">
      <c r="A79" s="32" t="s">
        <v>346</v>
      </c>
      <c r="B79" s="16" t="s">
        <v>515</v>
      </c>
      <c r="C79" s="16" t="s">
        <v>320</v>
      </c>
      <c r="D79" s="5" t="s">
        <v>516</v>
      </c>
    </row>
    <row r="80" spans="1:4" ht="12.75">
      <c r="A80" s="32" t="s">
        <v>348</v>
      </c>
      <c r="B80" s="16" t="s">
        <v>517</v>
      </c>
      <c r="C80" s="16" t="s">
        <v>320</v>
      </c>
      <c r="D80" s="5" t="s">
        <v>518</v>
      </c>
    </row>
    <row r="81" spans="1:4" ht="12.75">
      <c r="A81" s="32" t="s">
        <v>350</v>
      </c>
      <c r="B81" s="16" t="s">
        <v>261</v>
      </c>
      <c r="C81" s="16" t="s">
        <v>320</v>
      </c>
      <c r="D81" s="5" t="s">
        <v>262</v>
      </c>
    </row>
    <row r="82" spans="1:4" ht="12.75">
      <c r="A82" s="32" t="s">
        <v>353</v>
      </c>
      <c r="B82" s="16" t="s">
        <v>519</v>
      </c>
      <c r="C82" s="16" t="s">
        <v>320</v>
      </c>
      <c r="D82" s="6"/>
    </row>
    <row r="83" spans="1:4" ht="13.5" thickBot="1">
      <c r="A83" s="33" t="s">
        <v>355</v>
      </c>
      <c r="B83" s="34" t="s">
        <v>520</v>
      </c>
      <c r="C83" s="34" t="s">
        <v>320</v>
      </c>
      <c r="D83" s="7"/>
    </row>
    <row r="84" spans="1:4" ht="12.75">
      <c r="A84" s="29" t="s">
        <v>344</v>
      </c>
      <c r="B84" s="30" t="s">
        <v>513</v>
      </c>
      <c r="C84" s="30" t="s">
        <v>320</v>
      </c>
      <c r="D84" s="4" t="s">
        <v>269</v>
      </c>
    </row>
    <row r="85" spans="1:4" ht="12.75">
      <c r="A85" s="32" t="s">
        <v>346</v>
      </c>
      <c r="B85" s="16" t="s">
        <v>515</v>
      </c>
      <c r="C85" s="16" t="s">
        <v>320</v>
      </c>
      <c r="D85" s="5" t="s">
        <v>516</v>
      </c>
    </row>
    <row r="86" spans="1:4" ht="12.75">
      <c r="A86" s="32" t="s">
        <v>348</v>
      </c>
      <c r="B86" s="16" t="s">
        <v>517</v>
      </c>
      <c r="C86" s="16" t="s">
        <v>320</v>
      </c>
      <c r="D86" s="5" t="s">
        <v>521</v>
      </c>
    </row>
    <row r="87" spans="1:4" ht="12.75">
      <c r="A87" s="32" t="s">
        <v>350</v>
      </c>
      <c r="B87" s="16" t="s">
        <v>261</v>
      </c>
      <c r="C87" s="16" t="s">
        <v>320</v>
      </c>
      <c r="D87" s="5" t="s">
        <v>264</v>
      </c>
    </row>
    <row r="88" spans="1:4" ht="12.75">
      <c r="A88" s="32" t="s">
        <v>353</v>
      </c>
      <c r="B88" s="16" t="s">
        <v>519</v>
      </c>
      <c r="C88" s="16" t="s">
        <v>320</v>
      </c>
      <c r="D88" s="6">
        <v>42364</v>
      </c>
    </row>
    <row r="89" spans="1:4" ht="13.5" thickBot="1">
      <c r="A89" s="33" t="s">
        <v>355</v>
      </c>
      <c r="B89" s="34" t="s">
        <v>520</v>
      </c>
      <c r="C89" s="34" t="s">
        <v>320</v>
      </c>
      <c r="D89" s="7">
        <v>43825</v>
      </c>
    </row>
    <row r="90" spans="1:4" ht="12.75">
      <c r="A90" s="29" t="s">
        <v>344</v>
      </c>
      <c r="B90" s="30" t="s">
        <v>513</v>
      </c>
      <c r="C90" s="30" t="s">
        <v>320</v>
      </c>
      <c r="D90" s="4" t="s">
        <v>274</v>
      </c>
    </row>
    <row r="91" spans="1:4" ht="12.75">
      <c r="A91" s="32" t="s">
        <v>346</v>
      </c>
      <c r="B91" s="16" t="s">
        <v>515</v>
      </c>
      <c r="C91" s="16" t="s">
        <v>320</v>
      </c>
      <c r="D91" s="5" t="s">
        <v>516</v>
      </c>
    </row>
    <row r="92" spans="1:4" ht="12.75">
      <c r="A92" s="32" t="s">
        <v>348</v>
      </c>
      <c r="B92" s="16" t="s">
        <v>517</v>
      </c>
      <c r="C92" s="16" t="s">
        <v>320</v>
      </c>
      <c r="D92" s="5" t="s">
        <v>518</v>
      </c>
    </row>
    <row r="93" spans="1:4" ht="12.75">
      <c r="A93" s="32" t="s">
        <v>350</v>
      </c>
      <c r="B93" s="16" t="s">
        <v>261</v>
      </c>
      <c r="C93" s="16" t="s">
        <v>320</v>
      </c>
      <c r="D93" s="5" t="s">
        <v>406</v>
      </c>
    </row>
    <row r="94" spans="1:4" ht="12.75">
      <c r="A94" s="32" t="s">
        <v>353</v>
      </c>
      <c r="B94" s="16" t="s">
        <v>519</v>
      </c>
      <c r="C94" s="16" t="s">
        <v>320</v>
      </c>
      <c r="D94" s="6"/>
    </row>
    <row r="95" spans="1:4" ht="13.5" thickBot="1">
      <c r="A95" s="33" t="s">
        <v>355</v>
      </c>
      <c r="B95" s="34" t="s">
        <v>520</v>
      </c>
      <c r="C95" s="34" t="s">
        <v>320</v>
      </c>
      <c r="D95" s="7"/>
    </row>
    <row r="96" spans="1:4" ht="12.75">
      <c r="A96" s="35" t="s">
        <v>407</v>
      </c>
      <c r="B96" s="36"/>
      <c r="C96" s="36"/>
      <c r="D96" s="37"/>
    </row>
    <row r="97" spans="1:4" ht="12.75">
      <c r="A97" s="16" t="s">
        <v>357</v>
      </c>
      <c r="B97" s="16" t="s">
        <v>408</v>
      </c>
      <c r="C97" s="16" t="s">
        <v>320</v>
      </c>
      <c r="D97" s="12" t="s">
        <v>504</v>
      </c>
    </row>
    <row r="98" spans="1:4" ht="12.75">
      <c r="A98" s="16" t="s">
        <v>359</v>
      </c>
      <c r="B98" s="16" t="s">
        <v>409</v>
      </c>
      <c r="C98" s="16" t="s">
        <v>278</v>
      </c>
      <c r="D98" s="100">
        <v>2</v>
      </c>
    </row>
    <row r="99" spans="1:4" ht="12.75">
      <c r="A99" s="18" t="s">
        <v>410</v>
      </c>
      <c r="B99" s="19"/>
      <c r="C99" s="19"/>
      <c r="D99" s="20"/>
    </row>
    <row r="100" spans="1:4" ht="12.75">
      <c r="A100" s="16" t="s">
        <v>361</v>
      </c>
      <c r="B100" s="16" t="s">
        <v>411</v>
      </c>
      <c r="C100" s="16" t="s">
        <v>320</v>
      </c>
      <c r="D100" s="12" t="s">
        <v>503</v>
      </c>
    </row>
    <row r="101" spans="1:4" ht="12.75">
      <c r="A101" s="18" t="s">
        <v>412</v>
      </c>
      <c r="B101" s="19"/>
      <c r="C101" s="19"/>
      <c r="D101" s="20"/>
    </row>
    <row r="102" spans="1:4" ht="12.75">
      <c r="A102" s="16" t="s">
        <v>363</v>
      </c>
      <c r="B102" s="16" t="s">
        <v>413</v>
      </c>
      <c r="C102" s="16" t="s">
        <v>320</v>
      </c>
      <c r="D102" s="12" t="s">
        <v>534</v>
      </c>
    </row>
    <row r="103" spans="1:4" ht="12.75">
      <c r="A103" s="18" t="s">
        <v>414</v>
      </c>
      <c r="B103" s="19"/>
      <c r="C103" s="19"/>
      <c r="D103" s="20"/>
    </row>
    <row r="104" spans="1:4" ht="12.75">
      <c r="A104" s="16" t="s">
        <v>365</v>
      </c>
      <c r="B104" s="16" t="s">
        <v>415</v>
      </c>
      <c r="C104" s="38" t="s">
        <v>320</v>
      </c>
      <c r="D104" s="12" t="s">
        <v>503</v>
      </c>
    </row>
    <row r="105" spans="1:4" ht="12.75">
      <c r="A105" s="18" t="s">
        <v>416</v>
      </c>
      <c r="B105" s="19"/>
      <c r="C105" s="19"/>
      <c r="D105" s="20"/>
    </row>
    <row r="106" spans="1:4" ht="12.75">
      <c r="A106" s="16" t="s">
        <v>367</v>
      </c>
      <c r="B106" s="16" t="s">
        <v>417</v>
      </c>
      <c r="C106" s="16" t="s">
        <v>320</v>
      </c>
      <c r="D106" s="12" t="s">
        <v>504</v>
      </c>
    </row>
    <row r="107" spans="1:4" ht="12.75">
      <c r="A107" s="16" t="s">
        <v>369</v>
      </c>
      <c r="B107" s="16" t="s">
        <v>418</v>
      </c>
      <c r="C107" s="16" t="s">
        <v>419</v>
      </c>
      <c r="D107" s="12"/>
    </row>
    <row r="108" spans="1:4" ht="12.75">
      <c r="A108" s="18" t="s">
        <v>420</v>
      </c>
      <c r="B108" s="19"/>
      <c r="C108" s="19"/>
      <c r="D108" s="20"/>
    </row>
    <row r="109" spans="1:4" ht="15.75">
      <c r="A109" s="16" t="s">
        <v>371</v>
      </c>
      <c r="B109" s="38" t="s">
        <v>421</v>
      </c>
      <c r="C109" s="22" t="s">
        <v>320</v>
      </c>
      <c r="D109" s="12" t="s">
        <v>276</v>
      </c>
    </row>
    <row r="110" spans="1:4" ht="12.75">
      <c r="A110" s="38"/>
      <c r="B110" s="40" t="s">
        <v>422</v>
      </c>
      <c r="C110" s="40"/>
      <c r="D110" s="39"/>
    </row>
    <row r="111" spans="1:4" ht="12.75">
      <c r="A111" s="41" t="s">
        <v>373</v>
      </c>
      <c r="B111" s="42" t="s">
        <v>423</v>
      </c>
      <c r="C111" s="43"/>
      <c r="D111" s="101" t="s">
        <v>424</v>
      </c>
    </row>
    <row r="112" spans="1:4" ht="12.75">
      <c r="A112" s="18" t="s">
        <v>425</v>
      </c>
      <c r="B112" s="19"/>
      <c r="C112" s="19"/>
      <c r="D112" s="20"/>
    </row>
    <row r="113" spans="1:4" ht="15.75">
      <c r="A113" s="16" t="s">
        <v>376</v>
      </c>
      <c r="B113" s="16" t="s">
        <v>426</v>
      </c>
      <c r="C113" s="10" t="s">
        <v>320</v>
      </c>
      <c r="D113" s="12" t="s">
        <v>535</v>
      </c>
    </row>
    <row r="114" spans="1:4" ht="12.75">
      <c r="A114" s="18" t="s">
        <v>427</v>
      </c>
      <c r="B114" s="19"/>
      <c r="C114" s="19"/>
      <c r="D114" s="20"/>
    </row>
    <row r="115" spans="1:4" ht="15.75">
      <c r="A115" s="16" t="s">
        <v>378</v>
      </c>
      <c r="B115" s="44" t="s">
        <v>428</v>
      </c>
      <c r="C115" s="10" t="s">
        <v>320</v>
      </c>
      <c r="D115" s="12" t="s">
        <v>536</v>
      </c>
    </row>
    <row r="116" spans="1:4" ht="12.75">
      <c r="A116" s="18" t="s">
        <v>429</v>
      </c>
      <c r="B116" s="19"/>
      <c r="C116" s="19"/>
      <c r="D116" s="20"/>
    </row>
    <row r="117" spans="1:4" ht="15.75">
      <c r="A117" s="16" t="s">
        <v>380</v>
      </c>
      <c r="B117" s="44" t="s">
        <v>430</v>
      </c>
      <c r="C117" s="10" t="s">
        <v>320</v>
      </c>
      <c r="D117" s="1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1">
      <selection activeCell="E105" sqref="E1:G16384"/>
    </sheetView>
  </sheetViews>
  <sheetFormatPr defaultColWidth="9.140625" defaultRowHeight="12.75"/>
  <cols>
    <col min="1" max="1" width="6.421875" style="2" customWidth="1"/>
    <col min="2" max="2" width="60.140625" style="2" customWidth="1"/>
    <col min="3" max="3" width="19.7109375" style="2" customWidth="1"/>
    <col min="4" max="4" width="14.57421875" style="2" customWidth="1"/>
    <col min="5" max="5" width="13.140625" style="2" hidden="1" customWidth="1"/>
    <col min="6" max="7" width="0" style="2" hidden="1" customWidth="1"/>
    <col min="8" max="16384" width="9.140625" style="2" customWidth="1"/>
  </cols>
  <sheetData>
    <row r="1" ht="15.75">
      <c r="A1" s="9" t="s">
        <v>87</v>
      </c>
    </row>
    <row r="2" ht="15.75">
      <c r="A2" s="9" t="s">
        <v>88</v>
      </c>
    </row>
    <row r="3" ht="20.25" customHeight="1">
      <c r="B3" s="102" t="s">
        <v>315</v>
      </c>
    </row>
    <row r="4" spans="1:4" ht="36.75" customHeight="1">
      <c r="A4" s="103" t="s">
        <v>522</v>
      </c>
      <c r="B4" s="10" t="s">
        <v>316</v>
      </c>
      <c r="C4" s="10" t="s">
        <v>385</v>
      </c>
      <c r="D4" s="10" t="s">
        <v>318</v>
      </c>
    </row>
    <row r="5" spans="1:4" ht="15.75">
      <c r="A5" s="104" t="s">
        <v>505</v>
      </c>
      <c r="B5" s="16" t="s">
        <v>319</v>
      </c>
      <c r="C5" s="10" t="s">
        <v>320</v>
      </c>
      <c r="D5" s="105">
        <v>42460</v>
      </c>
    </row>
    <row r="6" spans="1:4" ht="15.75">
      <c r="A6" s="104" t="s">
        <v>506</v>
      </c>
      <c r="B6" s="16" t="s">
        <v>89</v>
      </c>
      <c r="C6" s="10" t="s">
        <v>320</v>
      </c>
      <c r="D6" s="106">
        <v>42362</v>
      </c>
    </row>
    <row r="7" spans="1:4" ht="16.5" thickBot="1">
      <c r="A7" s="107" t="s">
        <v>507</v>
      </c>
      <c r="B7" s="108" t="s">
        <v>90</v>
      </c>
      <c r="C7" s="109" t="s">
        <v>320</v>
      </c>
      <c r="D7" s="110">
        <v>42369</v>
      </c>
    </row>
    <row r="8" spans="1:4" ht="17.25" customHeight="1">
      <c r="A8" s="123" t="s">
        <v>91</v>
      </c>
      <c r="B8" s="124"/>
      <c r="C8" s="124"/>
      <c r="D8" s="125"/>
    </row>
    <row r="9" spans="1:4" ht="13.5">
      <c r="A9" s="126" t="s">
        <v>508</v>
      </c>
      <c r="B9" s="16" t="s">
        <v>92</v>
      </c>
      <c r="C9" s="11" t="s">
        <v>438</v>
      </c>
      <c r="D9" s="47">
        <v>0</v>
      </c>
    </row>
    <row r="10" spans="1:4" ht="13.5">
      <c r="A10" s="126" t="s">
        <v>327</v>
      </c>
      <c r="B10" s="16" t="s">
        <v>93</v>
      </c>
      <c r="C10" s="11" t="s">
        <v>438</v>
      </c>
      <c r="D10" s="47">
        <v>0</v>
      </c>
    </row>
    <row r="11" spans="1:4" ht="13.5">
      <c r="A11" s="126" t="s">
        <v>328</v>
      </c>
      <c r="B11" s="16" t="s">
        <v>94</v>
      </c>
      <c r="C11" s="11" t="s">
        <v>438</v>
      </c>
      <c r="D11" s="47">
        <v>0</v>
      </c>
    </row>
    <row r="12" spans="1:4" ht="25.5">
      <c r="A12" s="126" t="s">
        <v>330</v>
      </c>
      <c r="B12" s="49" t="s">
        <v>95</v>
      </c>
      <c r="C12" s="16" t="s">
        <v>438</v>
      </c>
      <c r="D12" s="47">
        <f>SUM(D13:D15)</f>
        <v>0</v>
      </c>
    </row>
    <row r="13" spans="1:4" ht="13.5">
      <c r="A13" s="126" t="s">
        <v>332</v>
      </c>
      <c r="B13" s="16" t="s">
        <v>96</v>
      </c>
      <c r="C13" s="11" t="s">
        <v>438</v>
      </c>
      <c r="D13" s="47">
        <f>D28+D30+D32</f>
        <v>0</v>
      </c>
    </row>
    <row r="14" spans="1:4" ht="13.5">
      <c r="A14" s="126" t="s">
        <v>334</v>
      </c>
      <c r="B14" s="16" t="s">
        <v>97</v>
      </c>
      <c r="C14" s="11" t="s">
        <v>438</v>
      </c>
      <c r="D14" s="47">
        <f>D36</f>
        <v>0</v>
      </c>
    </row>
    <row r="15" spans="1:4" ht="12.75">
      <c r="A15" s="126" t="s">
        <v>336</v>
      </c>
      <c r="B15" s="16" t="s">
        <v>98</v>
      </c>
      <c r="C15" s="16" t="s">
        <v>438</v>
      </c>
      <c r="D15" s="47">
        <f>D34</f>
        <v>0</v>
      </c>
    </row>
    <row r="16" spans="1:4" ht="12.75">
      <c r="A16" s="126" t="s">
        <v>402</v>
      </c>
      <c r="B16" s="16" t="s">
        <v>99</v>
      </c>
      <c r="C16" s="16" t="s">
        <v>438</v>
      </c>
      <c r="D16" s="47">
        <f>SUM(D17:D21)</f>
        <v>0</v>
      </c>
    </row>
    <row r="17" spans="1:4" ht="12.75">
      <c r="A17" s="126" t="s">
        <v>340</v>
      </c>
      <c r="B17" s="16" t="s">
        <v>100</v>
      </c>
      <c r="C17" s="16" t="s">
        <v>438</v>
      </c>
      <c r="D17" s="47">
        <v>0</v>
      </c>
    </row>
    <row r="18" spans="1:4" ht="12.75">
      <c r="A18" s="126" t="s">
        <v>342</v>
      </c>
      <c r="B18" s="16" t="s">
        <v>101</v>
      </c>
      <c r="C18" s="16" t="s">
        <v>438</v>
      </c>
      <c r="D18" s="47">
        <v>0</v>
      </c>
    </row>
    <row r="19" spans="1:4" ht="12.75">
      <c r="A19" s="126" t="s">
        <v>344</v>
      </c>
      <c r="B19" s="16" t="s">
        <v>102</v>
      </c>
      <c r="C19" s="16" t="s">
        <v>438</v>
      </c>
      <c r="D19" s="47">
        <v>0</v>
      </c>
    </row>
    <row r="20" spans="1:4" ht="13.5">
      <c r="A20" s="126" t="s">
        <v>346</v>
      </c>
      <c r="B20" s="16" t="s">
        <v>103</v>
      </c>
      <c r="C20" s="11" t="s">
        <v>438</v>
      </c>
      <c r="D20" s="47">
        <v>0</v>
      </c>
    </row>
    <row r="21" spans="1:4" ht="13.5">
      <c r="A21" s="126" t="s">
        <v>348</v>
      </c>
      <c r="B21" s="16" t="s">
        <v>104</v>
      </c>
      <c r="C21" s="11" t="s">
        <v>438</v>
      </c>
      <c r="D21" s="47">
        <v>0</v>
      </c>
    </row>
    <row r="22" spans="1:4" ht="13.5">
      <c r="A22" s="126" t="s">
        <v>350</v>
      </c>
      <c r="B22" s="16" t="s">
        <v>105</v>
      </c>
      <c r="C22" s="11" t="s">
        <v>438</v>
      </c>
      <c r="D22" s="47">
        <f>D9+D16-D12</f>
        <v>0</v>
      </c>
    </row>
    <row r="23" spans="1:4" ht="12.75">
      <c r="A23" s="126" t="s">
        <v>353</v>
      </c>
      <c r="B23" s="16" t="s">
        <v>106</v>
      </c>
      <c r="C23" s="16" t="s">
        <v>438</v>
      </c>
      <c r="D23" s="47">
        <v>0</v>
      </c>
    </row>
    <row r="24" spans="1:4" ht="12.75">
      <c r="A24" s="126" t="s">
        <v>355</v>
      </c>
      <c r="B24" s="16" t="s">
        <v>107</v>
      </c>
      <c r="C24" s="16" t="s">
        <v>438</v>
      </c>
      <c r="D24" s="47">
        <f>D10+D16-D28-D30-D32-D34-D36</f>
        <v>0</v>
      </c>
    </row>
    <row r="25" spans="1:4" ht="12.75">
      <c r="A25" s="126" t="s">
        <v>357</v>
      </c>
      <c r="B25" s="16" t="s">
        <v>108</v>
      </c>
      <c r="C25" s="16" t="s">
        <v>438</v>
      </c>
      <c r="D25" s="47">
        <f>D11+D12-D16</f>
        <v>0</v>
      </c>
    </row>
    <row r="26" spans="1:4" ht="34.5" customHeight="1">
      <c r="A26" s="472" t="s">
        <v>109</v>
      </c>
      <c r="B26" s="473"/>
      <c r="C26" s="473"/>
      <c r="D26" s="474"/>
    </row>
    <row r="27" spans="1:5" ht="28.5" customHeight="1">
      <c r="A27" s="127" t="s">
        <v>110</v>
      </c>
      <c r="B27" s="471" t="s">
        <v>111</v>
      </c>
      <c r="C27" s="469"/>
      <c r="D27" s="469"/>
      <c r="E27" s="128"/>
    </row>
    <row r="28" spans="1:4" ht="12.75" customHeight="1">
      <c r="A28" s="129" t="s">
        <v>112</v>
      </c>
      <c r="B28" s="112" t="s">
        <v>113</v>
      </c>
      <c r="C28" s="16" t="s">
        <v>438</v>
      </c>
      <c r="D28" s="47">
        <v>0</v>
      </c>
    </row>
    <row r="29" spans="1:4" ht="29.25" customHeight="1">
      <c r="A29" s="129" t="s">
        <v>114</v>
      </c>
      <c r="B29" s="471" t="s">
        <v>115</v>
      </c>
      <c r="C29" s="469"/>
      <c r="D29" s="469"/>
    </row>
    <row r="30" spans="1:4" ht="12.75">
      <c r="A30" s="129" t="s">
        <v>116</v>
      </c>
      <c r="B30" s="112" t="s">
        <v>113</v>
      </c>
      <c r="C30" s="16" t="s">
        <v>438</v>
      </c>
      <c r="D30" s="47">
        <v>0</v>
      </c>
    </row>
    <row r="31" spans="1:4" ht="17.25" customHeight="1">
      <c r="A31" s="129" t="s">
        <v>117</v>
      </c>
      <c r="B31" s="471" t="s">
        <v>118</v>
      </c>
      <c r="C31" s="469"/>
      <c r="D31" s="469"/>
    </row>
    <row r="32" spans="1:4" ht="12.75">
      <c r="A32" s="129" t="s">
        <v>119</v>
      </c>
      <c r="B32" s="112" t="s">
        <v>113</v>
      </c>
      <c r="C32" s="16" t="s">
        <v>438</v>
      </c>
      <c r="D32" s="47">
        <v>0</v>
      </c>
    </row>
    <row r="33" spans="1:4" ht="16.5" customHeight="1">
      <c r="A33" s="129" t="s">
        <v>120</v>
      </c>
      <c r="B33" s="471" t="s">
        <v>121</v>
      </c>
      <c r="C33" s="469"/>
      <c r="D33" s="469"/>
    </row>
    <row r="34" spans="1:4" ht="12.75">
      <c r="A34" s="129" t="s">
        <v>122</v>
      </c>
      <c r="B34" s="112" t="s">
        <v>113</v>
      </c>
      <c r="C34" s="16" t="s">
        <v>438</v>
      </c>
      <c r="D34" s="47">
        <v>0</v>
      </c>
    </row>
    <row r="35" spans="1:4" ht="16.5" customHeight="1">
      <c r="A35" s="129" t="s">
        <v>123</v>
      </c>
      <c r="B35" s="471" t="s">
        <v>124</v>
      </c>
      <c r="C35" s="469"/>
      <c r="D35" s="469"/>
    </row>
    <row r="36" spans="1:4" ht="12.75">
      <c r="A36" s="129" t="s">
        <v>125</v>
      </c>
      <c r="B36" s="112" t="s">
        <v>113</v>
      </c>
      <c r="C36" s="16" t="s">
        <v>438</v>
      </c>
      <c r="D36" s="47">
        <v>0</v>
      </c>
    </row>
    <row r="37" spans="1:4" ht="12.75">
      <c r="A37" s="111"/>
      <c r="B37" s="112" t="s">
        <v>126</v>
      </c>
      <c r="C37" s="112"/>
      <c r="D37" s="113"/>
    </row>
    <row r="38" spans="1:4" ht="12.75">
      <c r="A38" s="114">
        <v>1</v>
      </c>
      <c r="B38" s="115" t="s">
        <v>127</v>
      </c>
      <c r="C38" s="112"/>
      <c r="D38" s="116"/>
    </row>
    <row r="39" spans="1:4" ht="12.75">
      <c r="A39" s="117"/>
      <c r="B39" s="118" t="s">
        <v>128</v>
      </c>
      <c r="C39" s="119" t="s">
        <v>129</v>
      </c>
      <c r="D39" s="120"/>
    </row>
    <row r="40" spans="1:4" ht="12.75">
      <c r="A40" s="117"/>
      <c r="B40" s="118" t="s">
        <v>130</v>
      </c>
      <c r="C40" s="119" t="s">
        <v>129</v>
      </c>
      <c r="D40" s="120"/>
    </row>
    <row r="41" spans="1:4" ht="12.75">
      <c r="A41" s="117"/>
      <c r="B41" s="41" t="s">
        <v>131</v>
      </c>
      <c r="C41" s="121" t="s">
        <v>438</v>
      </c>
      <c r="D41" s="101"/>
    </row>
    <row r="42" spans="1:4" ht="12.75">
      <c r="A42" s="114">
        <v>2</v>
      </c>
      <c r="B42" s="115" t="s">
        <v>127</v>
      </c>
      <c r="C42" s="112"/>
      <c r="D42" s="116"/>
    </row>
    <row r="43" spans="1:4" ht="12.75">
      <c r="A43" s="117"/>
      <c r="B43" s="118" t="s">
        <v>128</v>
      </c>
      <c r="C43" s="119" t="s">
        <v>129</v>
      </c>
      <c r="D43" s="120"/>
    </row>
    <row r="44" spans="1:4" ht="12.75">
      <c r="A44" s="117"/>
      <c r="B44" s="118" t="s">
        <v>130</v>
      </c>
      <c r="C44" s="119" t="s">
        <v>129</v>
      </c>
      <c r="D44" s="120"/>
    </row>
    <row r="45" spans="1:4" ht="12.75">
      <c r="A45" s="117"/>
      <c r="B45" s="41" t="s">
        <v>131</v>
      </c>
      <c r="C45" s="121" t="s">
        <v>438</v>
      </c>
      <c r="D45" s="101"/>
    </row>
    <row r="46" spans="1:4" ht="12.75">
      <c r="A46" s="114">
        <v>3</v>
      </c>
      <c r="B46" s="115" t="s">
        <v>127</v>
      </c>
      <c r="C46" s="112"/>
      <c r="D46" s="116"/>
    </row>
    <row r="47" spans="1:4" ht="12.75">
      <c r="A47" s="117"/>
      <c r="B47" s="118" t="s">
        <v>128</v>
      </c>
      <c r="C47" s="119" t="s">
        <v>129</v>
      </c>
      <c r="D47" s="120"/>
    </row>
    <row r="48" spans="1:4" ht="12.75">
      <c r="A48" s="117"/>
      <c r="B48" s="118" t="s">
        <v>130</v>
      </c>
      <c r="C48" s="119" t="s">
        <v>129</v>
      </c>
      <c r="D48" s="120"/>
    </row>
    <row r="49" spans="1:4" ht="12.75">
      <c r="A49" s="117"/>
      <c r="B49" s="41" t="s">
        <v>131</v>
      </c>
      <c r="C49" s="121" t="s">
        <v>438</v>
      </c>
      <c r="D49" s="101"/>
    </row>
    <row r="50" spans="1:4" ht="12.75">
      <c r="A50" s="114">
        <v>4</v>
      </c>
      <c r="B50" s="115" t="s">
        <v>127</v>
      </c>
      <c r="C50" s="112"/>
      <c r="D50" s="116"/>
    </row>
    <row r="51" spans="1:4" ht="12.75">
      <c r="A51" s="117"/>
      <c r="B51" s="118" t="s">
        <v>128</v>
      </c>
      <c r="C51" s="119" t="s">
        <v>129</v>
      </c>
      <c r="D51" s="120"/>
    </row>
    <row r="52" spans="1:4" ht="12.75">
      <c r="A52" s="117"/>
      <c r="B52" s="118" t="s">
        <v>130</v>
      </c>
      <c r="C52" s="119" t="s">
        <v>129</v>
      </c>
      <c r="D52" s="120"/>
    </row>
    <row r="53" spans="1:4" ht="12.75">
      <c r="A53" s="117"/>
      <c r="B53" s="41" t="s">
        <v>131</v>
      </c>
      <c r="C53" s="121" t="s">
        <v>438</v>
      </c>
      <c r="D53" s="101"/>
    </row>
    <row r="54" spans="1:4" ht="12.75">
      <c r="A54" s="114">
        <v>5</v>
      </c>
      <c r="B54" s="115" t="s">
        <v>127</v>
      </c>
      <c r="C54" s="112"/>
      <c r="D54" s="116"/>
    </row>
    <row r="55" spans="1:4" ht="12.75">
      <c r="A55" s="117"/>
      <c r="B55" s="118" t="s">
        <v>128</v>
      </c>
      <c r="C55" s="119" t="s">
        <v>129</v>
      </c>
      <c r="D55" s="120"/>
    </row>
    <row r="56" spans="1:4" ht="12.75">
      <c r="A56" s="117"/>
      <c r="B56" s="118" t="s">
        <v>130</v>
      </c>
      <c r="C56" s="119" t="s">
        <v>129</v>
      </c>
      <c r="D56" s="120"/>
    </row>
    <row r="57" spans="1:4" ht="12.75">
      <c r="A57" s="117"/>
      <c r="B57" s="41" t="s">
        <v>131</v>
      </c>
      <c r="C57" s="121" t="s">
        <v>438</v>
      </c>
      <c r="D57" s="101"/>
    </row>
    <row r="58" spans="1:4" ht="12.75">
      <c r="A58" s="114">
        <v>6</v>
      </c>
      <c r="B58" s="115" t="s">
        <v>127</v>
      </c>
      <c r="C58" s="112"/>
      <c r="D58" s="116"/>
    </row>
    <row r="59" spans="1:4" ht="12.75">
      <c r="A59" s="117"/>
      <c r="B59" s="118" t="s">
        <v>128</v>
      </c>
      <c r="C59" s="119" t="s">
        <v>129</v>
      </c>
      <c r="D59" s="120"/>
    </row>
    <row r="60" spans="1:4" ht="12.75">
      <c r="A60" s="117"/>
      <c r="B60" s="118" t="s">
        <v>130</v>
      </c>
      <c r="C60" s="119" t="s">
        <v>129</v>
      </c>
      <c r="D60" s="120"/>
    </row>
    <row r="61" spans="1:4" ht="12.75">
      <c r="A61" s="117"/>
      <c r="B61" s="41" t="s">
        <v>131</v>
      </c>
      <c r="C61" s="121" t="s">
        <v>438</v>
      </c>
      <c r="D61" s="101"/>
    </row>
    <row r="62" spans="1:4" ht="12.75">
      <c r="A62" s="114">
        <v>7</v>
      </c>
      <c r="B62" s="115" t="s">
        <v>127</v>
      </c>
      <c r="C62" s="112"/>
      <c r="D62" s="116"/>
    </row>
    <row r="63" spans="1:4" ht="12.75">
      <c r="A63" s="117"/>
      <c r="B63" s="118" t="s">
        <v>128</v>
      </c>
      <c r="C63" s="119" t="s">
        <v>129</v>
      </c>
      <c r="D63" s="120"/>
    </row>
    <row r="64" spans="1:4" ht="12.75">
      <c r="A64" s="117"/>
      <c r="B64" s="118" t="s">
        <v>130</v>
      </c>
      <c r="C64" s="119" t="s">
        <v>129</v>
      </c>
      <c r="D64" s="120"/>
    </row>
    <row r="65" spans="1:4" ht="12.75">
      <c r="A65" s="117"/>
      <c r="B65" s="41" t="s">
        <v>131</v>
      </c>
      <c r="C65" s="121" t="s">
        <v>438</v>
      </c>
      <c r="D65" s="101"/>
    </row>
    <row r="66" spans="1:4" ht="12.75">
      <c r="A66" s="114">
        <v>8</v>
      </c>
      <c r="B66" s="115" t="s">
        <v>127</v>
      </c>
      <c r="C66" s="112"/>
      <c r="D66" s="116"/>
    </row>
    <row r="67" spans="1:4" ht="12.75">
      <c r="A67" s="117"/>
      <c r="B67" s="118" t="s">
        <v>128</v>
      </c>
      <c r="C67" s="119" t="s">
        <v>129</v>
      </c>
      <c r="D67" s="120"/>
    </row>
    <row r="68" spans="1:4" ht="12.75">
      <c r="A68" s="117"/>
      <c r="B68" s="118" t="s">
        <v>130</v>
      </c>
      <c r="C68" s="119" t="s">
        <v>129</v>
      </c>
      <c r="D68" s="120"/>
    </row>
    <row r="69" spans="1:4" ht="12.75">
      <c r="A69" s="117"/>
      <c r="B69" s="41" t="s">
        <v>131</v>
      </c>
      <c r="C69" s="121" t="s">
        <v>438</v>
      </c>
      <c r="D69" s="101"/>
    </row>
    <row r="70" spans="1:4" ht="12.75">
      <c r="A70" s="114">
        <v>9</v>
      </c>
      <c r="B70" s="115" t="s">
        <v>127</v>
      </c>
      <c r="C70" s="112"/>
      <c r="D70" s="116"/>
    </row>
    <row r="71" spans="1:4" ht="12.75">
      <c r="A71" s="117"/>
      <c r="B71" s="118" t="s">
        <v>128</v>
      </c>
      <c r="C71" s="119" t="s">
        <v>129</v>
      </c>
      <c r="D71" s="120"/>
    </row>
    <row r="72" spans="1:4" ht="12.75">
      <c r="A72" s="117"/>
      <c r="B72" s="118" t="s">
        <v>130</v>
      </c>
      <c r="C72" s="119" t="s">
        <v>129</v>
      </c>
      <c r="D72" s="120"/>
    </row>
    <row r="73" spans="1:4" ht="12.75">
      <c r="A73" s="117"/>
      <c r="B73" s="41" t="s">
        <v>131</v>
      </c>
      <c r="C73" s="121" t="s">
        <v>438</v>
      </c>
      <c r="D73" s="101"/>
    </row>
    <row r="74" spans="1:4" ht="12.75">
      <c r="A74" s="114">
        <v>10</v>
      </c>
      <c r="B74" s="115" t="s">
        <v>127</v>
      </c>
      <c r="C74" s="112"/>
      <c r="D74" s="116"/>
    </row>
    <row r="75" spans="1:4" ht="12.75">
      <c r="A75" s="117"/>
      <c r="B75" s="118" t="s">
        <v>128</v>
      </c>
      <c r="C75" s="119" t="s">
        <v>129</v>
      </c>
      <c r="D75" s="120"/>
    </row>
    <row r="76" spans="1:4" ht="12.75">
      <c r="A76" s="117"/>
      <c r="B76" s="118" t="s">
        <v>130</v>
      </c>
      <c r="C76" s="119" t="s">
        <v>129</v>
      </c>
      <c r="D76" s="120"/>
    </row>
    <row r="77" spans="1:4" ht="12.75">
      <c r="A77" s="117"/>
      <c r="B77" s="41" t="s">
        <v>131</v>
      </c>
      <c r="C77" s="121" t="s">
        <v>438</v>
      </c>
      <c r="D77" s="101"/>
    </row>
    <row r="78" spans="1:4" ht="12.75">
      <c r="A78" s="35" t="s">
        <v>132</v>
      </c>
      <c r="B78" s="36"/>
      <c r="C78" s="36"/>
      <c r="D78" s="37"/>
    </row>
    <row r="79" spans="1:4" ht="12.75">
      <c r="A79" s="104">
        <v>27</v>
      </c>
      <c r="B79" s="16" t="s">
        <v>133</v>
      </c>
      <c r="C79" s="16" t="s">
        <v>278</v>
      </c>
      <c r="D79" s="12">
        <v>0</v>
      </c>
    </row>
    <row r="80" spans="1:4" ht="12.75">
      <c r="A80" s="104">
        <v>28</v>
      </c>
      <c r="B80" s="16" t="s">
        <v>134</v>
      </c>
      <c r="C80" s="16" t="s">
        <v>278</v>
      </c>
      <c r="D80" s="12">
        <f>D79</f>
        <v>0</v>
      </c>
    </row>
    <row r="81" spans="1:4" ht="12.75">
      <c r="A81" s="104">
        <v>29</v>
      </c>
      <c r="B81" s="16" t="s">
        <v>135</v>
      </c>
      <c r="C81" s="16" t="s">
        <v>278</v>
      </c>
      <c r="D81" s="12">
        <v>0</v>
      </c>
    </row>
    <row r="82" spans="1:4" ht="13.5" thickBot="1">
      <c r="A82" s="104">
        <v>30</v>
      </c>
      <c r="B82" s="108" t="s">
        <v>136</v>
      </c>
      <c r="C82" s="108" t="s">
        <v>438</v>
      </c>
      <c r="D82" s="130">
        <v>0</v>
      </c>
    </row>
    <row r="83" spans="1:4" ht="17.25" customHeight="1">
      <c r="A83" s="131" t="s">
        <v>137</v>
      </c>
      <c r="B83" s="132"/>
      <c r="C83" s="132"/>
      <c r="D83" s="133"/>
    </row>
    <row r="84" spans="1:4" ht="25.5">
      <c r="A84" s="126">
        <v>31</v>
      </c>
      <c r="B84" s="49" t="s">
        <v>138</v>
      </c>
      <c r="C84" s="16" t="s">
        <v>438</v>
      </c>
      <c r="D84" s="47">
        <f>D85-D86</f>
        <v>0</v>
      </c>
    </row>
    <row r="85" spans="1:4" ht="12.75">
      <c r="A85" s="126">
        <f>A84+1</f>
        <v>32</v>
      </c>
      <c r="B85" s="16" t="s">
        <v>139</v>
      </c>
      <c r="C85" s="16" t="s">
        <v>438</v>
      </c>
      <c r="D85" s="47">
        <v>0</v>
      </c>
    </row>
    <row r="86" spans="1:4" ht="12.75">
      <c r="A86" s="126">
        <f>A85+1</f>
        <v>33</v>
      </c>
      <c r="B86" s="16" t="s">
        <v>140</v>
      </c>
      <c r="C86" s="16" t="s">
        <v>438</v>
      </c>
      <c r="D86" s="47">
        <f>D94+D105+D116+D127</f>
        <v>0</v>
      </c>
    </row>
    <row r="87" spans="1:4" ht="12.75" customHeight="1">
      <c r="A87" s="126">
        <f>A86+1</f>
        <v>34</v>
      </c>
      <c r="B87" s="49" t="s">
        <v>141</v>
      </c>
      <c r="C87" s="16" t="s">
        <v>438</v>
      </c>
      <c r="D87" s="47">
        <f>D88-D89</f>
        <v>0</v>
      </c>
    </row>
    <row r="88" spans="1:4" ht="12.75" customHeight="1">
      <c r="A88" s="126">
        <f>A87+1</f>
        <v>35</v>
      </c>
      <c r="B88" s="16" t="s">
        <v>142</v>
      </c>
      <c r="C88" s="16" t="s">
        <v>438</v>
      </c>
      <c r="D88" s="47">
        <v>0</v>
      </c>
    </row>
    <row r="89" spans="1:4" ht="12.75">
      <c r="A89" s="126">
        <f>A88+1</f>
        <v>36</v>
      </c>
      <c r="B89" s="16" t="s">
        <v>143</v>
      </c>
      <c r="C89" s="16" t="s">
        <v>438</v>
      </c>
      <c r="D89" s="47">
        <f>D97+D108+D119+D130</f>
        <v>0</v>
      </c>
    </row>
    <row r="90" spans="1:4" ht="29.25" customHeight="1">
      <c r="A90" s="134" t="s">
        <v>144</v>
      </c>
      <c r="B90" s="19"/>
      <c r="C90" s="19"/>
      <c r="D90" s="135"/>
    </row>
    <row r="91" spans="1:4" ht="39.75" customHeight="1">
      <c r="A91" s="126" t="s">
        <v>145</v>
      </c>
      <c r="B91" s="11" t="s">
        <v>433</v>
      </c>
      <c r="C91" s="136" t="s">
        <v>146</v>
      </c>
      <c r="D91" s="47"/>
    </row>
    <row r="92" spans="1:4" ht="15" customHeight="1">
      <c r="A92" s="126" t="s">
        <v>147</v>
      </c>
      <c r="B92" s="11" t="s">
        <v>261</v>
      </c>
      <c r="C92" s="16" t="s">
        <v>320</v>
      </c>
      <c r="D92" s="47" t="s">
        <v>264</v>
      </c>
    </row>
    <row r="93" spans="1:4" ht="15" customHeight="1">
      <c r="A93" s="126" t="s">
        <v>148</v>
      </c>
      <c r="B93" s="16" t="s">
        <v>149</v>
      </c>
      <c r="C93" s="16" t="s">
        <v>150</v>
      </c>
      <c r="D93" s="47">
        <f>ROUND(D98/1605.98,1)</f>
        <v>0</v>
      </c>
    </row>
    <row r="94" spans="1:4" ht="15" customHeight="1">
      <c r="A94" s="126" t="s">
        <v>151</v>
      </c>
      <c r="B94" s="16" t="s">
        <v>94</v>
      </c>
      <c r="C94" s="16" t="s">
        <v>438</v>
      </c>
      <c r="D94" s="47">
        <v>0</v>
      </c>
    </row>
    <row r="95" spans="1:4" ht="15" customHeight="1">
      <c r="A95" s="126" t="s">
        <v>152</v>
      </c>
      <c r="B95" s="16" t="s">
        <v>153</v>
      </c>
      <c r="C95" s="16" t="s">
        <v>438</v>
      </c>
      <c r="D95" s="47">
        <v>0</v>
      </c>
    </row>
    <row r="96" spans="1:4" ht="15" customHeight="1">
      <c r="A96" s="126" t="s">
        <v>154</v>
      </c>
      <c r="B96" s="16" t="s">
        <v>155</v>
      </c>
      <c r="C96" s="16" t="s">
        <v>438</v>
      </c>
      <c r="D96" s="47">
        <v>0</v>
      </c>
    </row>
    <row r="97" spans="1:4" ht="15" customHeight="1">
      <c r="A97" s="126" t="s">
        <v>156</v>
      </c>
      <c r="B97" s="16" t="s">
        <v>108</v>
      </c>
      <c r="C97" s="16" t="s">
        <v>438</v>
      </c>
      <c r="D97" s="47">
        <f>D94+D95-D96</f>
        <v>0</v>
      </c>
    </row>
    <row r="98" spans="1:6" ht="15" customHeight="1">
      <c r="A98" s="126" t="s">
        <v>157</v>
      </c>
      <c r="B98" s="16" t="s">
        <v>158</v>
      </c>
      <c r="C98" s="16" t="s">
        <v>438</v>
      </c>
      <c r="D98" s="47">
        <f>ROUND(E98*1.18,2)</f>
        <v>0</v>
      </c>
      <c r="F98" s="137" t="s">
        <v>159</v>
      </c>
    </row>
    <row r="99" spans="1:4" ht="15" customHeight="1">
      <c r="A99" s="126" t="s">
        <v>160</v>
      </c>
      <c r="B99" s="16" t="s">
        <v>161</v>
      </c>
      <c r="C99" s="16" t="s">
        <v>438</v>
      </c>
      <c r="D99" s="47">
        <f>ROUND(197046632.58/198500080.13*D98,2)</f>
        <v>0</v>
      </c>
    </row>
    <row r="100" spans="1:4" ht="15" customHeight="1">
      <c r="A100" s="126" t="s">
        <v>162</v>
      </c>
      <c r="B100" s="49" t="s">
        <v>163</v>
      </c>
      <c r="C100" s="16" t="s">
        <v>438</v>
      </c>
      <c r="D100" s="47">
        <f>ROUND(73681446.38/198500080.13*D98,2)</f>
        <v>0</v>
      </c>
    </row>
    <row r="101" spans="1:4" ht="15" customHeight="1" thickBot="1">
      <c r="A101" s="138" t="s">
        <v>164</v>
      </c>
      <c r="B101" s="58" t="s">
        <v>207</v>
      </c>
      <c r="C101" s="34" t="s">
        <v>438</v>
      </c>
      <c r="D101" s="139">
        <v>0</v>
      </c>
    </row>
    <row r="102" spans="1:4" ht="36" customHeight="1">
      <c r="A102" s="126" t="s">
        <v>208</v>
      </c>
      <c r="B102" s="11" t="s">
        <v>433</v>
      </c>
      <c r="C102" s="140" t="s">
        <v>514</v>
      </c>
      <c r="D102" s="47"/>
    </row>
    <row r="103" spans="1:4" ht="15" customHeight="1">
      <c r="A103" s="126" t="s">
        <v>209</v>
      </c>
      <c r="B103" s="11" t="s">
        <v>261</v>
      </c>
      <c r="C103" s="16" t="s">
        <v>320</v>
      </c>
      <c r="D103" s="47" t="s">
        <v>210</v>
      </c>
    </row>
    <row r="104" spans="1:4" ht="15" customHeight="1">
      <c r="A104" s="126" t="s">
        <v>211</v>
      </c>
      <c r="B104" s="16" t="s">
        <v>149</v>
      </c>
      <c r="C104" s="16" t="s">
        <v>150</v>
      </c>
      <c r="D104" s="47">
        <f>ROUND(D109/28.03,1)</f>
        <v>0</v>
      </c>
    </row>
    <row r="105" spans="1:4" ht="15" customHeight="1">
      <c r="A105" s="126" t="s">
        <v>212</v>
      </c>
      <c r="B105" s="16" t="s">
        <v>94</v>
      </c>
      <c r="C105" s="16" t="s">
        <v>438</v>
      </c>
      <c r="D105" s="47">
        <v>0</v>
      </c>
    </row>
    <row r="106" spans="1:4" ht="15" customHeight="1">
      <c r="A106" s="126" t="s">
        <v>213</v>
      </c>
      <c r="B106" s="16" t="s">
        <v>153</v>
      </c>
      <c r="C106" s="16" t="s">
        <v>438</v>
      </c>
      <c r="D106" s="47">
        <v>0</v>
      </c>
    </row>
    <row r="107" spans="1:4" ht="15" customHeight="1">
      <c r="A107" s="126" t="s">
        <v>214</v>
      </c>
      <c r="B107" s="16" t="s">
        <v>155</v>
      </c>
      <c r="C107" s="16" t="s">
        <v>438</v>
      </c>
      <c r="D107" s="47">
        <v>0</v>
      </c>
    </row>
    <row r="108" spans="1:4" ht="15" customHeight="1">
      <c r="A108" s="126" t="s">
        <v>215</v>
      </c>
      <c r="B108" s="16" t="s">
        <v>108</v>
      </c>
      <c r="C108" s="16" t="s">
        <v>438</v>
      </c>
      <c r="D108" s="47">
        <f>D105+D106-D107</f>
        <v>0</v>
      </c>
    </row>
    <row r="109" spans="1:6" ht="15" customHeight="1">
      <c r="A109" s="126" t="s">
        <v>216</v>
      </c>
      <c r="B109" s="16" t="s">
        <v>158</v>
      </c>
      <c r="C109" s="16" t="s">
        <v>438</v>
      </c>
      <c r="D109" s="47">
        <f>ROUND(E109*1.18,2)</f>
        <v>0</v>
      </c>
      <c r="F109" s="137" t="s">
        <v>159</v>
      </c>
    </row>
    <row r="110" spans="1:4" ht="15" customHeight="1">
      <c r="A110" s="126" t="s">
        <v>217</v>
      </c>
      <c r="B110" s="16" t="s">
        <v>161</v>
      </c>
      <c r="C110" s="16" t="s">
        <v>438</v>
      </c>
      <c r="D110" s="47">
        <f>ROUND(75217758.95/67649533.13*D109,2)</f>
        <v>0</v>
      </c>
    </row>
    <row r="111" spans="1:4" ht="15" customHeight="1">
      <c r="A111" s="126" t="s">
        <v>218</v>
      </c>
      <c r="B111" s="49" t="s">
        <v>163</v>
      </c>
      <c r="C111" s="16" t="s">
        <v>438</v>
      </c>
      <c r="D111" s="47">
        <f>ROUND(14455264.66/67649533.13*D109,2)</f>
        <v>0</v>
      </c>
    </row>
    <row r="112" spans="1:4" ht="26.25" thickBot="1">
      <c r="A112" s="138" t="s">
        <v>219</v>
      </c>
      <c r="B112" s="58" t="s">
        <v>207</v>
      </c>
      <c r="C112" s="34" t="s">
        <v>438</v>
      </c>
      <c r="D112" s="139">
        <v>0</v>
      </c>
    </row>
    <row r="113" spans="1:4" ht="27" customHeight="1">
      <c r="A113" s="126" t="s">
        <v>220</v>
      </c>
      <c r="B113" s="11" t="s">
        <v>433</v>
      </c>
      <c r="C113" s="140" t="s">
        <v>510</v>
      </c>
      <c r="D113" s="47"/>
    </row>
    <row r="114" spans="1:4" ht="13.5">
      <c r="A114" s="126" t="s">
        <v>221</v>
      </c>
      <c r="B114" s="11" t="s">
        <v>261</v>
      </c>
      <c r="C114" s="16" t="s">
        <v>320</v>
      </c>
      <c r="D114" s="47" t="s">
        <v>210</v>
      </c>
    </row>
    <row r="115" spans="1:4" ht="12.75">
      <c r="A115" s="126" t="s">
        <v>222</v>
      </c>
      <c r="B115" s="16" t="s">
        <v>149</v>
      </c>
      <c r="C115" s="16" t="s">
        <v>150</v>
      </c>
      <c r="D115" s="47">
        <f>ROUND(D120/17.745,1)</f>
        <v>0</v>
      </c>
    </row>
    <row r="116" spans="1:4" ht="12.75">
      <c r="A116" s="126" t="s">
        <v>223</v>
      </c>
      <c r="B116" s="16" t="s">
        <v>94</v>
      </c>
      <c r="C116" s="16" t="s">
        <v>438</v>
      </c>
      <c r="D116" s="47">
        <v>0</v>
      </c>
    </row>
    <row r="117" spans="1:4" ht="12.75" customHeight="1">
      <c r="A117" s="126" t="s">
        <v>224</v>
      </c>
      <c r="B117" s="16" t="s">
        <v>153</v>
      </c>
      <c r="C117" s="16" t="s">
        <v>438</v>
      </c>
      <c r="D117" s="47">
        <v>0</v>
      </c>
    </row>
    <row r="118" spans="1:4" ht="12.75" customHeight="1">
      <c r="A118" s="126" t="s">
        <v>225</v>
      </c>
      <c r="B118" s="16" t="s">
        <v>155</v>
      </c>
      <c r="C118" s="16" t="s">
        <v>438</v>
      </c>
      <c r="D118" s="47">
        <v>0</v>
      </c>
    </row>
    <row r="119" spans="1:4" ht="12.75" customHeight="1">
      <c r="A119" s="126" t="s">
        <v>226</v>
      </c>
      <c r="B119" s="16" t="s">
        <v>108</v>
      </c>
      <c r="C119" s="16" t="s">
        <v>438</v>
      </c>
      <c r="D119" s="47">
        <f>D116+D117-D118</f>
        <v>0</v>
      </c>
    </row>
    <row r="120" spans="1:6" ht="12.75" customHeight="1">
      <c r="A120" s="126" t="s">
        <v>227</v>
      </c>
      <c r="B120" s="16" t="s">
        <v>158</v>
      </c>
      <c r="C120" s="16" t="s">
        <v>438</v>
      </c>
      <c r="D120" s="47">
        <f>ROUND(E120*1.18,2)</f>
        <v>0</v>
      </c>
      <c r="F120" s="137" t="s">
        <v>159</v>
      </c>
    </row>
    <row r="121" spans="1:4" ht="12.75" customHeight="1">
      <c r="A121" s="126" t="s">
        <v>228</v>
      </c>
      <c r="B121" s="16" t="s">
        <v>161</v>
      </c>
      <c r="C121" s="16" t="s">
        <v>438</v>
      </c>
      <c r="D121" s="47">
        <f>ROUND(75217758.95/67649533.13*D120,2)</f>
        <v>0</v>
      </c>
    </row>
    <row r="122" spans="1:4" ht="25.5">
      <c r="A122" s="126" t="s">
        <v>229</v>
      </c>
      <c r="B122" s="49" t="s">
        <v>163</v>
      </c>
      <c r="C122" s="16" t="s">
        <v>438</v>
      </c>
      <c r="D122" s="47">
        <f>ROUND(14455264.66/67649533.13*D120,2)</f>
        <v>0</v>
      </c>
    </row>
    <row r="123" spans="1:4" ht="26.25" customHeight="1" thickBot="1">
      <c r="A123" s="138" t="s">
        <v>230</v>
      </c>
      <c r="B123" s="58" t="s">
        <v>207</v>
      </c>
      <c r="C123" s="34" t="s">
        <v>438</v>
      </c>
      <c r="D123" s="139">
        <v>0</v>
      </c>
    </row>
    <row r="124" spans="1:4" ht="37.5">
      <c r="A124" s="126" t="s">
        <v>231</v>
      </c>
      <c r="B124" s="11" t="s">
        <v>433</v>
      </c>
      <c r="C124" s="141" t="s">
        <v>232</v>
      </c>
      <c r="D124" s="47"/>
    </row>
    <row r="125" spans="1:4" ht="13.5" customHeight="1">
      <c r="A125" s="126" t="s">
        <v>233</v>
      </c>
      <c r="B125" s="11" t="s">
        <v>261</v>
      </c>
      <c r="C125" s="16" t="s">
        <v>320</v>
      </c>
      <c r="D125" s="47" t="s">
        <v>265</v>
      </c>
    </row>
    <row r="126" spans="1:4" ht="12.75">
      <c r="A126" s="126" t="s">
        <v>234</v>
      </c>
      <c r="B126" s="16" t="s">
        <v>149</v>
      </c>
      <c r="C126" s="16" t="s">
        <v>150</v>
      </c>
      <c r="D126" s="47">
        <f>ROUND(D131/3.83,1)</f>
        <v>0</v>
      </c>
    </row>
    <row r="127" spans="1:4" ht="12.75">
      <c r="A127" s="126" t="s">
        <v>235</v>
      </c>
      <c r="B127" s="16" t="s">
        <v>94</v>
      </c>
      <c r="C127" s="16" t="s">
        <v>438</v>
      </c>
      <c r="D127" s="47">
        <v>0</v>
      </c>
    </row>
    <row r="128" spans="1:4" ht="12.75" customHeight="1">
      <c r="A128" s="126" t="s">
        <v>236</v>
      </c>
      <c r="B128" s="16" t="s">
        <v>153</v>
      </c>
      <c r="C128" s="16" t="s">
        <v>438</v>
      </c>
      <c r="D128" s="47">
        <v>0</v>
      </c>
    </row>
    <row r="129" spans="1:4" ht="12.75" customHeight="1">
      <c r="A129" s="126" t="s">
        <v>237</v>
      </c>
      <c r="B129" s="16" t="s">
        <v>155</v>
      </c>
      <c r="C129" s="16" t="s">
        <v>438</v>
      </c>
      <c r="D129" s="47">
        <v>0</v>
      </c>
    </row>
    <row r="130" spans="1:4" ht="12.75" customHeight="1">
      <c r="A130" s="126" t="s">
        <v>238</v>
      </c>
      <c r="B130" s="16" t="s">
        <v>108</v>
      </c>
      <c r="C130" s="16" t="s">
        <v>438</v>
      </c>
      <c r="D130" s="47">
        <f>D127+D128-D129</f>
        <v>0</v>
      </c>
    </row>
    <row r="131" spans="1:6" ht="12.75" customHeight="1">
      <c r="A131" s="126" t="s">
        <v>239</v>
      </c>
      <c r="B131" s="16" t="s">
        <v>158</v>
      </c>
      <c r="C131" s="16" t="s">
        <v>438</v>
      </c>
      <c r="D131" s="47">
        <f>ROUND(E131*1.18,2)</f>
        <v>0</v>
      </c>
      <c r="F131" s="137" t="s">
        <v>159</v>
      </c>
    </row>
    <row r="132" spans="1:4" ht="12.75" customHeight="1">
      <c r="A132" s="126" t="s">
        <v>240</v>
      </c>
      <c r="B132" s="16" t="s">
        <v>161</v>
      </c>
      <c r="C132" s="16" t="s">
        <v>438</v>
      </c>
      <c r="D132" s="47">
        <f>ROUND(7063221.41/16105544.66*D131,2)</f>
        <v>0</v>
      </c>
    </row>
    <row r="133" spans="1:4" ht="25.5">
      <c r="A133" s="126" t="s">
        <v>241</v>
      </c>
      <c r="B133" s="49" t="s">
        <v>163</v>
      </c>
      <c r="C133" s="16" t="s">
        <v>438</v>
      </c>
      <c r="D133" s="47">
        <f>ROUND(9326800.88/16105544.66*D131,2)</f>
        <v>0</v>
      </c>
    </row>
    <row r="134" spans="1:4" ht="26.25" customHeight="1" thickBot="1">
      <c r="A134" s="138" t="s">
        <v>242</v>
      </c>
      <c r="B134" s="58" t="s">
        <v>207</v>
      </c>
      <c r="C134" s="34" t="s">
        <v>438</v>
      </c>
      <c r="D134" s="139">
        <v>0</v>
      </c>
    </row>
    <row r="135" spans="1:4" ht="12.75" customHeight="1">
      <c r="A135" s="104">
        <v>48</v>
      </c>
      <c r="B135" s="16" t="s">
        <v>133</v>
      </c>
      <c r="C135" s="16" t="s">
        <v>278</v>
      </c>
      <c r="D135" s="12">
        <v>0</v>
      </c>
    </row>
    <row r="136" spans="1:4" ht="12.75" customHeight="1">
      <c r="A136" s="104">
        <f>A135+1</f>
        <v>49</v>
      </c>
      <c r="B136" s="16" t="s">
        <v>134</v>
      </c>
      <c r="C136" s="16" t="s">
        <v>278</v>
      </c>
      <c r="D136" s="12">
        <f>D135</f>
        <v>0</v>
      </c>
    </row>
    <row r="137" spans="1:4" ht="12.75" customHeight="1">
      <c r="A137" s="104">
        <f>A136+1</f>
        <v>50</v>
      </c>
      <c r="B137" s="16" t="s">
        <v>135</v>
      </c>
      <c r="C137" s="16" t="s">
        <v>278</v>
      </c>
      <c r="D137" s="12">
        <v>0</v>
      </c>
    </row>
    <row r="138" spans="1:4" ht="15" customHeight="1">
      <c r="A138" s="104">
        <f>A137+1</f>
        <v>51</v>
      </c>
      <c r="B138" s="16" t="s">
        <v>136</v>
      </c>
      <c r="C138" s="16" t="s">
        <v>438</v>
      </c>
      <c r="D138" s="12">
        <v>0</v>
      </c>
    </row>
    <row r="139" spans="1:4" ht="12.75" customHeight="1">
      <c r="A139" s="18" t="s">
        <v>243</v>
      </c>
      <c r="B139" s="19"/>
      <c r="C139" s="19"/>
      <c r="D139" s="20"/>
    </row>
    <row r="140" spans="1:4" ht="15" customHeight="1">
      <c r="A140" s="104">
        <v>52</v>
      </c>
      <c r="B140" s="16" t="s">
        <v>244</v>
      </c>
      <c r="C140" s="142" t="s">
        <v>278</v>
      </c>
      <c r="D140" s="12">
        <v>0</v>
      </c>
    </row>
    <row r="141" spans="1:4" ht="15">
      <c r="A141" s="104">
        <f>A140+1</f>
        <v>53</v>
      </c>
      <c r="B141" s="16" t="s">
        <v>245</v>
      </c>
      <c r="C141" s="142" t="s">
        <v>278</v>
      </c>
      <c r="D141" s="12">
        <v>0</v>
      </c>
    </row>
    <row r="142" spans="1:4" ht="27" customHeight="1">
      <c r="A142" s="104">
        <f>A141+1</f>
        <v>54</v>
      </c>
      <c r="B142" s="49" t="s">
        <v>246</v>
      </c>
      <c r="C142" s="142" t="s">
        <v>438</v>
      </c>
      <c r="D142" s="12">
        <v>0</v>
      </c>
    </row>
  </sheetData>
  <mergeCells count="6">
    <mergeCell ref="B33:D33"/>
    <mergeCell ref="B35:D35"/>
    <mergeCell ref="A26:D26"/>
    <mergeCell ref="B27:D27"/>
    <mergeCell ref="B29:D29"/>
    <mergeCell ref="B31:D3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4"/>
  <sheetViews>
    <sheetView view="pageBreakPreview" zoomScaleSheetLayoutView="100" workbookViewId="0" topLeftCell="A1">
      <selection activeCell="D18" sqref="D18"/>
    </sheetView>
  </sheetViews>
  <sheetFormatPr defaultColWidth="9.140625" defaultRowHeight="12.75"/>
  <cols>
    <col min="1" max="1" width="6.421875" style="346" customWidth="1"/>
    <col min="2" max="2" width="60.140625" style="346" customWidth="1"/>
    <col min="3" max="3" width="19.7109375" style="346" customWidth="1"/>
    <col min="4" max="4" width="14.57421875" style="346" customWidth="1"/>
    <col min="5" max="5" width="0" style="347" hidden="1" customWidth="1"/>
    <col min="6" max="8" width="0" style="346" hidden="1" customWidth="1"/>
    <col min="9" max="16384" width="9.140625" style="346" customWidth="1"/>
  </cols>
  <sheetData>
    <row r="1" ht="15.75">
      <c r="A1" s="345" t="s">
        <v>87</v>
      </c>
    </row>
    <row r="2" ht="16.5" thickBot="1">
      <c r="A2" s="345" t="s">
        <v>88</v>
      </c>
    </row>
    <row r="3" spans="1:4" ht="20.25" customHeight="1" thickBot="1">
      <c r="A3" s="485" t="s">
        <v>257</v>
      </c>
      <c r="B3" s="486"/>
      <c r="C3" s="486"/>
      <c r="D3" s="487"/>
    </row>
    <row r="4" spans="1:4" ht="36.75" customHeight="1">
      <c r="A4" s="348" t="s">
        <v>522</v>
      </c>
      <c r="B4" s="349" t="s">
        <v>316</v>
      </c>
      <c r="C4" s="349" t="s">
        <v>385</v>
      </c>
      <c r="D4" s="350" t="s">
        <v>318</v>
      </c>
    </row>
    <row r="5" spans="1:5" ht="15.75">
      <c r="A5" s="351" t="s">
        <v>505</v>
      </c>
      <c r="B5" s="352" t="s">
        <v>319</v>
      </c>
      <c r="C5" s="353" t="s">
        <v>320</v>
      </c>
      <c r="D5" s="354">
        <v>42825</v>
      </c>
      <c r="E5" s="347">
        <v>1</v>
      </c>
    </row>
    <row r="6" spans="1:5" ht="15.75">
      <c r="A6" s="351" t="s">
        <v>506</v>
      </c>
      <c r="B6" s="352" t="s">
        <v>89</v>
      </c>
      <c r="C6" s="353" t="s">
        <v>320</v>
      </c>
      <c r="D6" s="354" t="s">
        <v>258</v>
      </c>
      <c r="E6" s="347">
        <v>2</v>
      </c>
    </row>
    <row r="7" spans="1:5" ht="16.5" thickBot="1">
      <c r="A7" s="355" t="s">
        <v>507</v>
      </c>
      <c r="B7" s="356" t="s">
        <v>90</v>
      </c>
      <c r="C7" s="357" t="s">
        <v>320</v>
      </c>
      <c r="D7" s="358" t="s">
        <v>259</v>
      </c>
      <c r="E7" s="347">
        <v>3</v>
      </c>
    </row>
    <row r="8" spans="1:5" ht="27.75" customHeight="1">
      <c r="A8" s="359" t="s">
        <v>91</v>
      </c>
      <c r="B8" s="360"/>
      <c r="C8" s="360"/>
      <c r="D8" s="361"/>
      <c r="E8" s="346">
        <v>4</v>
      </c>
    </row>
    <row r="9" spans="1:5" ht="13.5">
      <c r="A9" s="362" t="s">
        <v>508</v>
      </c>
      <c r="B9" s="363" t="s">
        <v>92</v>
      </c>
      <c r="C9" s="364" t="s">
        <v>438</v>
      </c>
      <c r="D9" s="365">
        <v>0</v>
      </c>
      <c r="E9" s="346">
        <v>5</v>
      </c>
    </row>
    <row r="10" spans="1:5" ht="13.5">
      <c r="A10" s="362" t="s">
        <v>327</v>
      </c>
      <c r="B10" s="363" t="s">
        <v>93</v>
      </c>
      <c r="C10" s="364" t="s">
        <v>438</v>
      </c>
      <c r="D10" s="365">
        <v>0</v>
      </c>
      <c r="E10" s="346">
        <v>6</v>
      </c>
    </row>
    <row r="11" spans="1:5" ht="13.5">
      <c r="A11" s="362" t="s">
        <v>328</v>
      </c>
      <c r="B11" s="363" t="s">
        <v>94</v>
      </c>
      <c r="C11" s="364" t="s">
        <v>438</v>
      </c>
      <c r="D11" s="365">
        <v>0</v>
      </c>
      <c r="E11" s="346">
        <v>7</v>
      </c>
    </row>
    <row r="12" spans="1:5" ht="25.5">
      <c r="A12" s="362" t="s">
        <v>330</v>
      </c>
      <c r="B12" s="366" t="s">
        <v>95</v>
      </c>
      <c r="C12" s="363" t="s">
        <v>438</v>
      </c>
      <c r="D12" s="367">
        <v>370604.83</v>
      </c>
      <c r="E12" s="346">
        <v>8</v>
      </c>
    </row>
    <row r="13" spans="1:5" ht="13.5">
      <c r="A13" s="362" t="s">
        <v>332</v>
      </c>
      <c r="B13" s="363" t="s">
        <v>96</v>
      </c>
      <c r="C13" s="364" t="s">
        <v>438</v>
      </c>
      <c r="D13" s="367">
        <v>370604.83</v>
      </c>
      <c r="E13" s="346">
        <v>9</v>
      </c>
    </row>
    <row r="14" spans="1:5" ht="13.5">
      <c r="A14" s="362" t="s">
        <v>334</v>
      </c>
      <c r="B14" s="363" t="s">
        <v>97</v>
      </c>
      <c r="C14" s="364" t="s">
        <v>438</v>
      </c>
      <c r="D14" s="367">
        <v>0</v>
      </c>
      <c r="E14" s="346">
        <v>10</v>
      </c>
    </row>
    <row r="15" spans="1:5" ht="12.75">
      <c r="A15" s="362" t="s">
        <v>336</v>
      </c>
      <c r="B15" s="363" t="s">
        <v>98</v>
      </c>
      <c r="C15" s="363" t="s">
        <v>438</v>
      </c>
      <c r="D15" s="367">
        <v>0</v>
      </c>
      <c r="E15" s="346">
        <v>11</v>
      </c>
    </row>
    <row r="16" spans="1:5" ht="12.75">
      <c r="A16" s="362" t="s">
        <v>402</v>
      </c>
      <c r="B16" s="363" t="s">
        <v>99</v>
      </c>
      <c r="C16" s="363" t="s">
        <v>438</v>
      </c>
      <c r="D16" s="365">
        <v>277629.86</v>
      </c>
      <c r="E16" s="346">
        <v>12</v>
      </c>
    </row>
    <row r="17" spans="1:5" ht="12.75">
      <c r="A17" s="362" t="s">
        <v>340</v>
      </c>
      <c r="B17" s="363" t="s">
        <v>100</v>
      </c>
      <c r="C17" s="363" t="s">
        <v>438</v>
      </c>
      <c r="D17" s="365">
        <v>277629.86</v>
      </c>
      <c r="E17" s="346">
        <v>13</v>
      </c>
    </row>
    <row r="18" spans="1:5" ht="12.75">
      <c r="A18" s="362" t="s">
        <v>342</v>
      </c>
      <c r="B18" s="363" t="s">
        <v>101</v>
      </c>
      <c r="C18" s="363" t="s">
        <v>438</v>
      </c>
      <c r="D18" s="365">
        <v>0</v>
      </c>
      <c r="E18" s="346">
        <v>14</v>
      </c>
    </row>
    <row r="19" spans="1:5" ht="12.75">
      <c r="A19" s="362" t="s">
        <v>344</v>
      </c>
      <c r="B19" s="363" t="s">
        <v>102</v>
      </c>
      <c r="C19" s="363" t="s">
        <v>438</v>
      </c>
      <c r="D19" s="365">
        <v>0</v>
      </c>
      <c r="E19" s="346">
        <v>15</v>
      </c>
    </row>
    <row r="20" spans="1:5" ht="13.5">
      <c r="A20" s="362" t="s">
        <v>346</v>
      </c>
      <c r="B20" s="363" t="s">
        <v>103</v>
      </c>
      <c r="C20" s="364" t="s">
        <v>438</v>
      </c>
      <c r="D20" s="365">
        <v>0</v>
      </c>
      <c r="E20" s="346">
        <v>16</v>
      </c>
    </row>
    <row r="21" spans="1:5" ht="13.5">
      <c r="A21" s="362" t="s">
        <v>348</v>
      </c>
      <c r="B21" s="363" t="s">
        <v>104</v>
      </c>
      <c r="C21" s="364" t="s">
        <v>438</v>
      </c>
      <c r="D21" s="365">
        <v>0</v>
      </c>
      <c r="E21" s="346">
        <v>17</v>
      </c>
    </row>
    <row r="22" spans="1:5" ht="13.5">
      <c r="A22" s="362" t="s">
        <v>350</v>
      </c>
      <c r="B22" s="363" t="s">
        <v>105</v>
      </c>
      <c r="C22" s="364" t="s">
        <v>438</v>
      </c>
      <c r="D22" s="367">
        <v>277629.86</v>
      </c>
      <c r="E22" s="346">
        <v>18</v>
      </c>
    </row>
    <row r="23" spans="1:5" ht="12.75">
      <c r="A23" s="362" t="s">
        <v>353</v>
      </c>
      <c r="B23" s="363" t="s">
        <v>106</v>
      </c>
      <c r="C23" s="363" t="s">
        <v>438</v>
      </c>
      <c r="D23" s="365">
        <v>0</v>
      </c>
      <c r="E23" s="346">
        <v>19</v>
      </c>
    </row>
    <row r="24" spans="1:5" ht="12.75">
      <c r="A24" s="362" t="s">
        <v>355</v>
      </c>
      <c r="B24" s="363" t="s">
        <v>107</v>
      </c>
      <c r="C24" s="363" t="s">
        <v>438</v>
      </c>
      <c r="D24" s="367">
        <v>0</v>
      </c>
      <c r="E24" s="346">
        <v>20</v>
      </c>
    </row>
    <row r="25" spans="1:5" ht="13.5" thickBot="1">
      <c r="A25" s="368" t="s">
        <v>357</v>
      </c>
      <c r="B25" s="369" t="s">
        <v>108</v>
      </c>
      <c r="C25" s="369" t="s">
        <v>438</v>
      </c>
      <c r="D25" s="370">
        <v>92974.97</v>
      </c>
      <c r="E25" s="346">
        <v>21</v>
      </c>
    </row>
    <row r="26" spans="1:5" ht="34.5" customHeight="1">
      <c r="A26" s="495" t="s">
        <v>109</v>
      </c>
      <c r="B26" s="496"/>
      <c r="C26" s="496"/>
      <c r="D26" s="497"/>
      <c r="E26" s="346">
        <v>22</v>
      </c>
    </row>
    <row r="27" spans="1:5" ht="28.5" customHeight="1">
      <c r="A27" s="371" t="s">
        <v>110</v>
      </c>
      <c r="B27" s="477" t="s">
        <v>111</v>
      </c>
      <c r="C27" s="478"/>
      <c r="D27" s="479"/>
      <c r="E27" s="347">
        <v>23</v>
      </c>
    </row>
    <row r="28" spans="1:5" ht="12.75" customHeight="1">
      <c r="A28" s="372" t="s">
        <v>112</v>
      </c>
      <c r="B28" s="373" t="s">
        <v>113</v>
      </c>
      <c r="C28" s="363" t="s">
        <v>438</v>
      </c>
      <c r="D28" s="365">
        <v>87600.94</v>
      </c>
      <c r="E28" s="347">
        <v>24</v>
      </c>
    </row>
    <row r="29" spans="1:5" ht="29.25" customHeight="1">
      <c r="A29" s="372" t="s">
        <v>114</v>
      </c>
      <c r="B29" s="477" t="s">
        <v>115</v>
      </c>
      <c r="C29" s="478"/>
      <c r="D29" s="479"/>
      <c r="E29" s="347">
        <v>25</v>
      </c>
    </row>
    <row r="30" spans="1:5" ht="12.75">
      <c r="A30" s="372" t="s">
        <v>116</v>
      </c>
      <c r="B30" s="373" t="s">
        <v>113</v>
      </c>
      <c r="C30" s="363" t="s">
        <v>438</v>
      </c>
      <c r="D30" s="365">
        <v>192759.82</v>
      </c>
      <c r="E30" s="347">
        <v>26</v>
      </c>
    </row>
    <row r="31" spans="1:5" ht="17.25" customHeight="1">
      <c r="A31" s="372" t="s">
        <v>117</v>
      </c>
      <c r="B31" s="477" t="s">
        <v>118</v>
      </c>
      <c r="C31" s="478"/>
      <c r="D31" s="479"/>
      <c r="E31" s="347">
        <v>27</v>
      </c>
    </row>
    <row r="32" spans="1:5" ht="12.75">
      <c r="A32" s="372" t="s">
        <v>119</v>
      </c>
      <c r="B32" s="373" t="s">
        <v>113</v>
      </c>
      <c r="C32" s="363" t="s">
        <v>438</v>
      </c>
      <c r="D32" s="365">
        <v>90244.07</v>
      </c>
      <c r="E32" s="347">
        <v>28</v>
      </c>
    </row>
    <row r="33" spans="1:5" ht="16.5" customHeight="1">
      <c r="A33" s="372" t="s">
        <v>120</v>
      </c>
      <c r="B33" s="477" t="s">
        <v>121</v>
      </c>
      <c r="C33" s="478"/>
      <c r="D33" s="479"/>
      <c r="E33" s="347">
        <v>29</v>
      </c>
    </row>
    <row r="34" spans="1:5" ht="12.75">
      <c r="A34" s="372" t="s">
        <v>122</v>
      </c>
      <c r="B34" s="373" t="s">
        <v>113</v>
      </c>
      <c r="C34" s="363" t="s">
        <v>438</v>
      </c>
      <c r="D34" s="365">
        <v>3765.65</v>
      </c>
      <c r="E34" s="347">
        <v>30</v>
      </c>
    </row>
    <row r="35" spans="1:5" ht="16.5" customHeight="1">
      <c r="A35" s="372" t="s">
        <v>123</v>
      </c>
      <c r="B35" s="477" t="s">
        <v>124</v>
      </c>
      <c r="C35" s="478"/>
      <c r="D35" s="479"/>
      <c r="E35" s="347">
        <v>31</v>
      </c>
    </row>
    <row r="36" spans="1:5" ht="13.5" thickBot="1">
      <c r="A36" s="374" t="s">
        <v>125</v>
      </c>
      <c r="B36" s="375" t="s">
        <v>113</v>
      </c>
      <c r="C36" s="376" t="s">
        <v>438</v>
      </c>
      <c r="D36" s="377">
        <v>44282.2</v>
      </c>
      <c r="E36" s="347">
        <v>32</v>
      </c>
    </row>
    <row r="37" spans="1:5" ht="13.5" thickBot="1">
      <c r="A37" s="480" t="s">
        <v>126</v>
      </c>
      <c r="B37" s="481"/>
      <c r="C37" s="481"/>
      <c r="D37" s="482"/>
      <c r="E37" s="347">
        <v>33</v>
      </c>
    </row>
    <row r="38" spans="1:5" ht="38.25" customHeight="1">
      <c r="A38" s="378">
        <v>1</v>
      </c>
      <c r="B38" s="379" t="s">
        <v>127</v>
      </c>
      <c r="C38" s="475" t="s">
        <v>252</v>
      </c>
      <c r="D38" s="476"/>
      <c r="E38" s="347">
        <v>34</v>
      </c>
    </row>
    <row r="39" spans="1:5" ht="12.75">
      <c r="A39" s="380"/>
      <c r="B39" s="381" t="s">
        <v>128</v>
      </c>
      <c r="C39" s="382" t="s">
        <v>129</v>
      </c>
      <c r="D39" s="383" t="s">
        <v>251</v>
      </c>
      <c r="E39" s="347">
        <v>35</v>
      </c>
    </row>
    <row r="40" spans="1:5" ht="12.75">
      <c r="A40" s="380"/>
      <c r="B40" s="381" t="s">
        <v>130</v>
      </c>
      <c r="C40" s="382" t="s">
        <v>129</v>
      </c>
      <c r="D40" s="383" t="s">
        <v>253</v>
      </c>
      <c r="E40" s="347">
        <v>36</v>
      </c>
    </row>
    <row r="41" spans="1:5" ht="13.5" thickBot="1">
      <c r="A41" s="384"/>
      <c r="B41" s="385" t="s">
        <v>131</v>
      </c>
      <c r="C41" s="386" t="s">
        <v>438</v>
      </c>
      <c r="D41" s="387">
        <v>4.64</v>
      </c>
      <c r="E41" s="347">
        <v>143</v>
      </c>
    </row>
    <row r="42" spans="1:5" ht="64.5" customHeight="1">
      <c r="A42" s="378">
        <v>2</v>
      </c>
      <c r="B42" s="379" t="s">
        <v>127</v>
      </c>
      <c r="C42" s="475" t="s">
        <v>254</v>
      </c>
      <c r="D42" s="476"/>
      <c r="E42" s="347">
        <v>144</v>
      </c>
    </row>
    <row r="43" spans="1:5" ht="12.75">
      <c r="A43" s="380"/>
      <c r="B43" s="381" t="s">
        <v>128</v>
      </c>
      <c r="C43" s="382" t="s">
        <v>129</v>
      </c>
      <c r="D43" s="383" t="s">
        <v>255</v>
      </c>
      <c r="E43" s="347">
        <v>145</v>
      </c>
    </row>
    <row r="44" spans="1:5" ht="12.75">
      <c r="A44" s="380"/>
      <c r="B44" s="381" t="s">
        <v>130</v>
      </c>
      <c r="C44" s="382" t="s">
        <v>129</v>
      </c>
      <c r="D44" s="383" t="s">
        <v>253</v>
      </c>
      <c r="E44" s="347">
        <v>146</v>
      </c>
    </row>
    <row r="45" spans="1:5" ht="13.5" thickBot="1">
      <c r="A45" s="384"/>
      <c r="B45" s="385" t="s">
        <v>131</v>
      </c>
      <c r="C45" s="386" t="s">
        <v>438</v>
      </c>
      <c r="D45" s="387">
        <v>10.21</v>
      </c>
      <c r="E45" s="347">
        <v>147</v>
      </c>
    </row>
    <row r="46" spans="1:5" ht="27" customHeight="1">
      <c r="A46" s="378">
        <v>3</v>
      </c>
      <c r="B46" s="379" t="s">
        <v>127</v>
      </c>
      <c r="C46" s="475" t="s">
        <v>256</v>
      </c>
      <c r="D46" s="476"/>
      <c r="E46" s="347">
        <v>148</v>
      </c>
    </row>
    <row r="47" spans="1:5" ht="12.75">
      <c r="A47" s="380"/>
      <c r="B47" s="381" t="s">
        <v>128</v>
      </c>
      <c r="C47" s="382" t="s">
        <v>129</v>
      </c>
      <c r="D47" s="383" t="s">
        <v>255</v>
      </c>
      <c r="E47" s="347">
        <v>149</v>
      </c>
    </row>
    <row r="48" spans="1:5" ht="12.75">
      <c r="A48" s="380"/>
      <c r="B48" s="381" t="s">
        <v>130</v>
      </c>
      <c r="C48" s="382" t="s">
        <v>129</v>
      </c>
      <c r="D48" s="383" t="s">
        <v>253</v>
      </c>
      <c r="E48" s="347">
        <v>150</v>
      </c>
    </row>
    <row r="49" spans="1:5" ht="13.5" thickBot="1">
      <c r="A49" s="384"/>
      <c r="B49" s="385" t="s">
        <v>131</v>
      </c>
      <c r="C49" s="386" t="s">
        <v>438</v>
      </c>
      <c r="D49" s="387">
        <v>4.78</v>
      </c>
      <c r="E49" s="347">
        <v>151</v>
      </c>
    </row>
    <row r="50" spans="1:5" s="393" customFormat="1" ht="12.75">
      <c r="A50" s="388" t="s">
        <v>132</v>
      </c>
      <c r="B50" s="389"/>
      <c r="C50" s="390"/>
      <c r="D50" s="391"/>
      <c r="E50" s="392">
        <v>78</v>
      </c>
    </row>
    <row r="51" spans="1:5" ht="12.75">
      <c r="A51" s="394">
        <v>27</v>
      </c>
      <c r="B51" s="395" t="s">
        <v>133</v>
      </c>
      <c r="C51" s="396" t="s">
        <v>278</v>
      </c>
      <c r="D51" s="397">
        <v>3</v>
      </c>
      <c r="E51" s="347">
        <v>79</v>
      </c>
    </row>
    <row r="52" spans="1:5" ht="12.75">
      <c r="A52" s="394">
        <v>28</v>
      </c>
      <c r="B52" s="395" t="s">
        <v>134</v>
      </c>
      <c r="C52" s="396" t="s">
        <v>278</v>
      </c>
      <c r="D52" s="397">
        <v>3</v>
      </c>
      <c r="E52" s="347">
        <v>80</v>
      </c>
    </row>
    <row r="53" spans="1:5" ht="12.75">
      <c r="A53" s="394">
        <v>29</v>
      </c>
      <c r="B53" s="395" t="s">
        <v>135</v>
      </c>
      <c r="C53" s="396" t="s">
        <v>278</v>
      </c>
      <c r="D53" s="397">
        <v>0</v>
      </c>
      <c r="E53" s="347">
        <v>81</v>
      </c>
    </row>
    <row r="54" spans="1:5" ht="13.5" thickBot="1">
      <c r="A54" s="394">
        <v>30</v>
      </c>
      <c r="B54" s="398" t="s">
        <v>136</v>
      </c>
      <c r="C54" s="399" t="s">
        <v>438</v>
      </c>
      <c r="D54" s="400">
        <v>0</v>
      </c>
      <c r="E54" s="347">
        <v>82</v>
      </c>
    </row>
    <row r="55" spans="1:5" s="393" customFormat="1" ht="17.25" customHeight="1">
      <c r="A55" s="488" t="s">
        <v>137</v>
      </c>
      <c r="B55" s="489"/>
      <c r="C55" s="489"/>
      <c r="D55" s="490"/>
      <c r="E55" s="392">
        <v>83</v>
      </c>
    </row>
    <row r="56" spans="1:5" ht="25.5">
      <c r="A56" s="401">
        <v>31</v>
      </c>
      <c r="B56" s="402" t="s">
        <v>138</v>
      </c>
      <c r="C56" s="403" t="s">
        <v>438</v>
      </c>
      <c r="D56" s="404">
        <v>0</v>
      </c>
      <c r="E56" s="347">
        <v>84</v>
      </c>
    </row>
    <row r="57" spans="1:5" ht="12.75">
      <c r="A57" s="401">
        <v>32</v>
      </c>
      <c r="B57" s="403" t="s">
        <v>139</v>
      </c>
      <c r="C57" s="403" t="s">
        <v>438</v>
      </c>
      <c r="D57" s="404">
        <v>0</v>
      </c>
      <c r="E57" s="347">
        <v>85</v>
      </c>
    </row>
    <row r="58" spans="1:5" ht="12.75">
      <c r="A58" s="401">
        <v>33</v>
      </c>
      <c r="B58" s="403" t="s">
        <v>140</v>
      </c>
      <c r="C58" s="403" t="s">
        <v>438</v>
      </c>
      <c r="D58" s="404">
        <v>0</v>
      </c>
      <c r="E58" s="347">
        <v>86</v>
      </c>
    </row>
    <row r="59" spans="1:5" ht="12.75" customHeight="1">
      <c r="A59" s="401">
        <v>34</v>
      </c>
      <c r="B59" s="402" t="s">
        <v>141</v>
      </c>
      <c r="C59" s="403" t="s">
        <v>438</v>
      </c>
      <c r="D59" s="404">
        <v>249306.35</v>
      </c>
      <c r="E59" s="347">
        <v>87</v>
      </c>
    </row>
    <row r="60" spans="1:5" ht="12.75" customHeight="1">
      <c r="A60" s="401">
        <v>35</v>
      </c>
      <c r="B60" s="403" t="s">
        <v>142</v>
      </c>
      <c r="C60" s="403" t="s">
        <v>438</v>
      </c>
      <c r="D60" s="404">
        <v>20</v>
      </c>
      <c r="E60" s="347">
        <v>88</v>
      </c>
    </row>
    <row r="61" spans="1:5" ht="13.5" thickBot="1">
      <c r="A61" s="405">
        <v>36</v>
      </c>
      <c r="B61" s="406" t="s">
        <v>143</v>
      </c>
      <c r="C61" s="406" t="s">
        <v>438</v>
      </c>
      <c r="D61" s="407">
        <v>249326.35</v>
      </c>
      <c r="E61" s="347">
        <v>89</v>
      </c>
    </row>
    <row r="62" spans="1:5" s="393" customFormat="1" ht="29.25" customHeight="1">
      <c r="A62" s="408" t="s">
        <v>144</v>
      </c>
      <c r="B62" s="409"/>
      <c r="C62" s="410"/>
      <c r="D62" s="411"/>
      <c r="E62" s="392">
        <v>90</v>
      </c>
    </row>
    <row r="63" spans="1:5" s="393" customFormat="1" ht="39.75" customHeight="1">
      <c r="A63" s="412" t="s">
        <v>145</v>
      </c>
      <c r="B63" s="413" t="s">
        <v>433</v>
      </c>
      <c r="C63" s="491" t="s">
        <v>146</v>
      </c>
      <c r="D63" s="492"/>
      <c r="E63" s="392">
        <v>91</v>
      </c>
    </row>
    <row r="64" spans="1:5" s="393" customFormat="1" ht="15" customHeight="1">
      <c r="A64" s="412" t="s">
        <v>147</v>
      </c>
      <c r="B64" s="413" t="s">
        <v>261</v>
      </c>
      <c r="C64" s="363" t="s">
        <v>320</v>
      </c>
      <c r="D64" s="414" t="s">
        <v>264</v>
      </c>
      <c r="E64" s="392">
        <v>92</v>
      </c>
    </row>
    <row r="65" spans="1:5" ht="15" customHeight="1">
      <c r="A65" s="412" t="s">
        <v>148</v>
      </c>
      <c r="B65" s="415" t="s">
        <v>149</v>
      </c>
      <c r="C65" s="363" t="s">
        <v>150</v>
      </c>
      <c r="D65" s="365">
        <v>388.7</v>
      </c>
      <c r="E65" s="347">
        <v>93</v>
      </c>
    </row>
    <row r="66" spans="1:5" ht="15" customHeight="1">
      <c r="A66" s="412" t="s">
        <v>151</v>
      </c>
      <c r="B66" s="415" t="s">
        <v>94</v>
      </c>
      <c r="C66" s="363" t="s">
        <v>438</v>
      </c>
      <c r="D66" s="365">
        <v>0</v>
      </c>
      <c r="E66" s="347">
        <v>94</v>
      </c>
    </row>
    <row r="67" spans="1:5" ht="15" customHeight="1">
      <c r="A67" s="412" t="s">
        <v>152</v>
      </c>
      <c r="B67" s="415" t="s">
        <v>153</v>
      </c>
      <c r="C67" s="363" t="s">
        <v>438</v>
      </c>
      <c r="D67" s="365">
        <v>661139.45</v>
      </c>
      <c r="E67" s="347">
        <v>95</v>
      </c>
    </row>
    <row r="68" spans="1:5" ht="15" customHeight="1">
      <c r="A68" s="412" t="s">
        <v>154</v>
      </c>
      <c r="B68" s="415" t="s">
        <v>155</v>
      </c>
      <c r="C68" s="363" t="s">
        <v>438</v>
      </c>
      <c r="D68" s="365">
        <v>451335.1</v>
      </c>
      <c r="E68" s="347">
        <v>96</v>
      </c>
    </row>
    <row r="69" spans="1:5" ht="15" customHeight="1">
      <c r="A69" s="412" t="s">
        <v>156</v>
      </c>
      <c r="B69" s="415" t="s">
        <v>108</v>
      </c>
      <c r="C69" s="363" t="s">
        <v>438</v>
      </c>
      <c r="D69" s="365">
        <v>209804.35</v>
      </c>
      <c r="E69" s="347">
        <v>97</v>
      </c>
    </row>
    <row r="70" spans="1:5" ht="15" customHeight="1">
      <c r="A70" s="412" t="s">
        <v>157</v>
      </c>
      <c r="B70" s="415" t="s">
        <v>158</v>
      </c>
      <c r="C70" s="363" t="s">
        <v>438</v>
      </c>
      <c r="D70" s="365">
        <v>661139.45</v>
      </c>
      <c r="E70" s="347">
        <v>98</v>
      </c>
    </row>
    <row r="71" spans="1:5" ht="15" customHeight="1">
      <c r="A71" s="412" t="s">
        <v>160</v>
      </c>
      <c r="B71" s="415" t="s">
        <v>161</v>
      </c>
      <c r="C71" s="363" t="s">
        <v>438</v>
      </c>
      <c r="D71" s="365">
        <v>689093.23</v>
      </c>
      <c r="E71" s="347">
        <v>99</v>
      </c>
    </row>
    <row r="72" spans="1:5" ht="15" customHeight="1">
      <c r="A72" s="412" t="s">
        <v>162</v>
      </c>
      <c r="B72" s="416" t="s">
        <v>163</v>
      </c>
      <c r="C72" s="363" t="s">
        <v>438</v>
      </c>
      <c r="D72" s="365">
        <v>164353.8</v>
      </c>
      <c r="E72" s="347">
        <v>100</v>
      </c>
    </row>
    <row r="73" spans="1:5" ht="15" customHeight="1" thickBot="1">
      <c r="A73" s="374" t="s">
        <v>164</v>
      </c>
      <c r="B73" s="417" t="s">
        <v>207</v>
      </c>
      <c r="C73" s="376" t="s">
        <v>438</v>
      </c>
      <c r="D73" s="377">
        <v>0</v>
      </c>
      <c r="E73" s="347">
        <v>101</v>
      </c>
    </row>
    <row r="74" spans="1:5" s="393" customFormat="1" ht="36" customHeight="1">
      <c r="A74" s="418" t="s">
        <v>208</v>
      </c>
      <c r="B74" s="419" t="s">
        <v>433</v>
      </c>
      <c r="C74" s="493" t="s">
        <v>514</v>
      </c>
      <c r="D74" s="494"/>
      <c r="E74" s="392">
        <v>102</v>
      </c>
    </row>
    <row r="75" spans="1:5" s="393" customFormat="1" ht="15" customHeight="1">
      <c r="A75" s="362" t="s">
        <v>209</v>
      </c>
      <c r="B75" s="364" t="s">
        <v>261</v>
      </c>
      <c r="C75" s="363" t="s">
        <v>320</v>
      </c>
      <c r="D75" s="414" t="s">
        <v>210</v>
      </c>
      <c r="E75" s="392">
        <v>103</v>
      </c>
    </row>
    <row r="76" spans="1:5" ht="15" customHeight="1">
      <c r="A76" s="362" t="s">
        <v>211</v>
      </c>
      <c r="B76" s="363" t="s">
        <v>149</v>
      </c>
      <c r="C76" s="363" t="s">
        <v>150</v>
      </c>
      <c r="D76" s="365">
        <v>2614</v>
      </c>
      <c r="E76" s="347">
        <v>104</v>
      </c>
    </row>
    <row r="77" spans="1:5" ht="15" customHeight="1">
      <c r="A77" s="362" t="s">
        <v>212</v>
      </c>
      <c r="B77" s="363" t="s">
        <v>94</v>
      </c>
      <c r="C77" s="363" t="s">
        <v>438</v>
      </c>
      <c r="D77" s="365">
        <v>0</v>
      </c>
      <c r="E77" s="347">
        <v>105</v>
      </c>
    </row>
    <row r="78" spans="1:5" ht="15" customHeight="1">
      <c r="A78" s="362" t="s">
        <v>213</v>
      </c>
      <c r="B78" s="363" t="s">
        <v>153</v>
      </c>
      <c r="C78" s="363" t="s">
        <v>438</v>
      </c>
      <c r="D78" s="365">
        <v>55256.96</v>
      </c>
      <c r="E78" s="347">
        <v>106</v>
      </c>
    </row>
    <row r="79" spans="1:5" ht="15" customHeight="1">
      <c r="A79" s="362" t="s">
        <v>214</v>
      </c>
      <c r="B79" s="363" t="s">
        <v>155</v>
      </c>
      <c r="C79" s="363" t="s">
        <v>438</v>
      </c>
      <c r="D79" s="365">
        <v>33439.63</v>
      </c>
      <c r="E79" s="347">
        <v>107</v>
      </c>
    </row>
    <row r="80" spans="1:5" ht="15" customHeight="1">
      <c r="A80" s="362" t="s">
        <v>215</v>
      </c>
      <c r="B80" s="363" t="s">
        <v>108</v>
      </c>
      <c r="C80" s="363" t="s">
        <v>438</v>
      </c>
      <c r="D80" s="365">
        <v>21817.33</v>
      </c>
      <c r="E80" s="347">
        <v>108</v>
      </c>
    </row>
    <row r="81" spans="1:5" ht="15" customHeight="1">
      <c r="A81" s="362" t="s">
        <v>216</v>
      </c>
      <c r="B81" s="363" t="s">
        <v>158</v>
      </c>
      <c r="C81" s="363" t="s">
        <v>438</v>
      </c>
      <c r="D81" s="365">
        <v>80449.5</v>
      </c>
      <c r="E81" s="347">
        <v>109</v>
      </c>
    </row>
    <row r="82" spans="1:5" ht="15" customHeight="1">
      <c r="A82" s="362" t="s">
        <v>217</v>
      </c>
      <c r="B82" s="363" t="s">
        <v>161</v>
      </c>
      <c r="C82" s="363" t="s">
        <v>438</v>
      </c>
      <c r="D82" s="365">
        <v>81307.82</v>
      </c>
      <c r="E82" s="347">
        <v>110</v>
      </c>
    </row>
    <row r="83" spans="1:5" ht="15" customHeight="1">
      <c r="A83" s="362" t="s">
        <v>218</v>
      </c>
      <c r="B83" s="366" t="s">
        <v>163</v>
      </c>
      <c r="C83" s="363" t="s">
        <v>438</v>
      </c>
      <c r="D83" s="365">
        <v>9145.85</v>
      </c>
      <c r="E83" s="347">
        <v>111</v>
      </c>
    </row>
    <row r="84" spans="1:5" ht="26.25" thickBot="1">
      <c r="A84" s="420" t="s">
        <v>219</v>
      </c>
      <c r="B84" s="421" t="s">
        <v>207</v>
      </c>
      <c r="C84" s="376" t="s">
        <v>438</v>
      </c>
      <c r="D84" s="377">
        <v>0</v>
      </c>
      <c r="E84" s="347">
        <v>112</v>
      </c>
    </row>
    <row r="85" spans="1:5" s="393" customFormat="1" ht="27" customHeight="1">
      <c r="A85" s="418" t="s">
        <v>220</v>
      </c>
      <c r="B85" s="419" t="s">
        <v>433</v>
      </c>
      <c r="C85" s="493" t="s">
        <v>510</v>
      </c>
      <c r="D85" s="494"/>
      <c r="E85" s="392">
        <v>113</v>
      </c>
    </row>
    <row r="86" spans="1:5" s="393" customFormat="1" ht="13.5">
      <c r="A86" s="362" t="s">
        <v>221</v>
      </c>
      <c r="B86" s="364" t="s">
        <v>261</v>
      </c>
      <c r="C86" s="363" t="s">
        <v>320</v>
      </c>
      <c r="D86" s="414" t="s">
        <v>210</v>
      </c>
      <c r="E86" s="392">
        <v>114</v>
      </c>
    </row>
    <row r="87" spans="1:5" ht="12.75">
      <c r="A87" s="362" t="s">
        <v>222</v>
      </c>
      <c r="B87" s="363" t="s">
        <v>149</v>
      </c>
      <c r="C87" s="363" t="s">
        <v>150</v>
      </c>
      <c r="D87" s="365">
        <v>2126</v>
      </c>
      <c r="E87" s="347">
        <v>115</v>
      </c>
    </row>
    <row r="88" spans="1:5" ht="12.75">
      <c r="A88" s="362" t="s">
        <v>223</v>
      </c>
      <c r="B88" s="363" t="s">
        <v>94</v>
      </c>
      <c r="C88" s="363" t="s">
        <v>438</v>
      </c>
      <c r="D88" s="365">
        <v>0</v>
      </c>
      <c r="E88" s="347">
        <v>116</v>
      </c>
    </row>
    <row r="89" spans="1:5" ht="12.75" customHeight="1">
      <c r="A89" s="362" t="s">
        <v>224</v>
      </c>
      <c r="B89" s="363" t="s">
        <v>153</v>
      </c>
      <c r="C89" s="363" t="s">
        <v>438</v>
      </c>
      <c r="D89" s="365">
        <v>46440.27</v>
      </c>
      <c r="E89" s="347">
        <v>117</v>
      </c>
    </row>
    <row r="90" spans="1:5" ht="12.75" customHeight="1">
      <c r="A90" s="362" t="s">
        <v>225</v>
      </c>
      <c r="B90" s="363" t="s">
        <v>155</v>
      </c>
      <c r="C90" s="363" t="s">
        <v>438</v>
      </c>
      <c r="D90" s="365">
        <v>28755.6</v>
      </c>
      <c r="E90" s="347">
        <v>118</v>
      </c>
    </row>
    <row r="91" spans="1:5" ht="12.75" customHeight="1">
      <c r="A91" s="362" t="s">
        <v>226</v>
      </c>
      <c r="B91" s="363" t="s">
        <v>108</v>
      </c>
      <c r="C91" s="363" t="s">
        <v>438</v>
      </c>
      <c r="D91" s="365">
        <v>17684.67</v>
      </c>
      <c r="E91" s="347">
        <v>119</v>
      </c>
    </row>
    <row r="92" spans="1:5" ht="12.75" customHeight="1">
      <c r="A92" s="362" t="s">
        <v>227</v>
      </c>
      <c r="B92" s="363" t="s">
        <v>158</v>
      </c>
      <c r="C92" s="363" t="s">
        <v>438</v>
      </c>
      <c r="D92" s="365">
        <v>46753.19</v>
      </c>
      <c r="E92" s="347">
        <v>120</v>
      </c>
    </row>
    <row r="93" spans="1:5" ht="12.75" customHeight="1">
      <c r="A93" s="362" t="s">
        <v>228</v>
      </c>
      <c r="B93" s="363" t="s">
        <v>161</v>
      </c>
      <c r="C93" s="363" t="s">
        <v>438</v>
      </c>
      <c r="D93" s="365">
        <v>48421.59</v>
      </c>
      <c r="E93" s="347">
        <v>121</v>
      </c>
    </row>
    <row r="94" spans="1:5" ht="25.5">
      <c r="A94" s="362" t="s">
        <v>229</v>
      </c>
      <c r="B94" s="366" t="s">
        <v>163</v>
      </c>
      <c r="C94" s="363" t="s">
        <v>438</v>
      </c>
      <c r="D94" s="365">
        <v>7413.44</v>
      </c>
      <c r="E94" s="347">
        <v>122</v>
      </c>
    </row>
    <row r="95" spans="1:5" ht="26.25" customHeight="1" thickBot="1">
      <c r="A95" s="420" t="s">
        <v>230</v>
      </c>
      <c r="B95" s="421" t="s">
        <v>207</v>
      </c>
      <c r="C95" s="376" t="s">
        <v>438</v>
      </c>
      <c r="D95" s="377">
        <v>0</v>
      </c>
      <c r="E95" s="347">
        <v>123</v>
      </c>
    </row>
    <row r="96" spans="1:5" s="393" customFormat="1" ht="37.5" customHeight="1">
      <c r="A96" s="418" t="s">
        <v>231</v>
      </c>
      <c r="B96" s="419" t="s">
        <v>433</v>
      </c>
      <c r="C96" s="483" t="s">
        <v>232</v>
      </c>
      <c r="D96" s="484"/>
      <c r="E96" s="392">
        <v>124</v>
      </c>
    </row>
    <row r="97" spans="1:5" s="393" customFormat="1" ht="13.5" customHeight="1">
      <c r="A97" s="362" t="s">
        <v>233</v>
      </c>
      <c r="B97" s="364" t="s">
        <v>261</v>
      </c>
      <c r="C97" s="363" t="s">
        <v>320</v>
      </c>
      <c r="D97" s="414" t="s">
        <v>265</v>
      </c>
      <c r="E97" s="392">
        <v>125</v>
      </c>
    </row>
    <row r="98" spans="1:5" ht="12.75">
      <c r="A98" s="362" t="s">
        <v>234</v>
      </c>
      <c r="B98" s="363" t="s">
        <v>149</v>
      </c>
      <c r="C98" s="363" t="s">
        <v>150</v>
      </c>
      <c r="D98" s="365">
        <v>0</v>
      </c>
      <c r="E98" s="347">
        <v>126</v>
      </c>
    </row>
    <row r="99" spans="1:5" ht="12.75">
      <c r="A99" s="362" t="s">
        <v>235</v>
      </c>
      <c r="B99" s="363" t="s">
        <v>94</v>
      </c>
      <c r="C99" s="363" t="s">
        <v>438</v>
      </c>
      <c r="D99" s="365">
        <v>0</v>
      </c>
      <c r="E99" s="347">
        <v>127</v>
      </c>
    </row>
    <row r="100" spans="1:5" ht="12.75" customHeight="1">
      <c r="A100" s="362" t="s">
        <v>236</v>
      </c>
      <c r="B100" s="363" t="s">
        <v>153</v>
      </c>
      <c r="C100" s="363" t="s">
        <v>438</v>
      </c>
      <c r="D100" s="365">
        <v>0</v>
      </c>
      <c r="E100" s="347">
        <v>128</v>
      </c>
    </row>
    <row r="101" spans="1:5" ht="12.75" customHeight="1">
      <c r="A101" s="362" t="s">
        <v>237</v>
      </c>
      <c r="B101" s="363" t="s">
        <v>155</v>
      </c>
      <c r="C101" s="363" t="s">
        <v>438</v>
      </c>
      <c r="D101" s="365">
        <v>0</v>
      </c>
      <c r="E101" s="347">
        <v>129</v>
      </c>
    </row>
    <row r="102" spans="1:5" ht="12.75" customHeight="1">
      <c r="A102" s="362" t="s">
        <v>238</v>
      </c>
      <c r="B102" s="363" t="s">
        <v>108</v>
      </c>
      <c r="C102" s="363" t="s">
        <v>438</v>
      </c>
      <c r="D102" s="365">
        <v>0</v>
      </c>
      <c r="E102" s="347">
        <v>130</v>
      </c>
    </row>
    <row r="103" spans="1:5" ht="12.75" customHeight="1">
      <c r="A103" s="362" t="s">
        <v>239</v>
      </c>
      <c r="B103" s="363" t="s">
        <v>158</v>
      </c>
      <c r="C103" s="363" t="s">
        <v>438</v>
      </c>
      <c r="D103" s="365">
        <v>0</v>
      </c>
      <c r="E103" s="347">
        <v>131</v>
      </c>
    </row>
    <row r="104" spans="1:5" ht="12.75" customHeight="1">
      <c r="A104" s="362" t="s">
        <v>240</v>
      </c>
      <c r="B104" s="363" t="s">
        <v>161</v>
      </c>
      <c r="C104" s="363" t="s">
        <v>438</v>
      </c>
      <c r="D104" s="365">
        <v>0</v>
      </c>
      <c r="E104" s="347">
        <v>132</v>
      </c>
    </row>
    <row r="105" spans="1:5" ht="25.5">
      <c r="A105" s="362" t="s">
        <v>241</v>
      </c>
      <c r="B105" s="366" t="s">
        <v>163</v>
      </c>
      <c r="C105" s="363" t="s">
        <v>438</v>
      </c>
      <c r="D105" s="365">
        <v>0</v>
      </c>
      <c r="E105" s="347">
        <v>133</v>
      </c>
    </row>
    <row r="106" spans="1:5" ht="26.25" customHeight="1" thickBot="1">
      <c r="A106" s="420" t="s">
        <v>242</v>
      </c>
      <c r="B106" s="421" t="s">
        <v>207</v>
      </c>
      <c r="C106" s="376" t="s">
        <v>438</v>
      </c>
      <c r="D106" s="377">
        <v>0</v>
      </c>
      <c r="E106" s="347">
        <v>134</v>
      </c>
    </row>
    <row r="107" spans="1:5" ht="12.75" customHeight="1">
      <c r="A107" s="422">
        <v>48</v>
      </c>
      <c r="B107" s="423" t="s">
        <v>133</v>
      </c>
      <c r="C107" s="423" t="s">
        <v>278</v>
      </c>
      <c r="D107" s="424">
        <v>1</v>
      </c>
      <c r="E107" s="347">
        <v>135</v>
      </c>
    </row>
    <row r="108" spans="1:5" ht="12.75" customHeight="1">
      <c r="A108" s="425">
        <v>49</v>
      </c>
      <c r="B108" s="396" t="s">
        <v>134</v>
      </c>
      <c r="C108" s="396" t="s">
        <v>278</v>
      </c>
      <c r="D108" s="397">
        <v>1</v>
      </c>
      <c r="E108" s="347">
        <v>136</v>
      </c>
    </row>
    <row r="109" spans="1:5" ht="12.75" customHeight="1">
      <c r="A109" s="425">
        <v>50</v>
      </c>
      <c r="B109" s="396" t="s">
        <v>135</v>
      </c>
      <c r="C109" s="396" t="s">
        <v>278</v>
      </c>
      <c r="D109" s="397">
        <v>0</v>
      </c>
      <c r="E109" s="347">
        <v>137</v>
      </c>
    </row>
    <row r="110" spans="1:5" ht="15" customHeight="1" thickBot="1">
      <c r="A110" s="426">
        <v>51</v>
      </c>
      <c r="B110" s="399" t="s">
        <v>136</v>
      </c>
      <c r="C110" s="399" t="s">
        <v>438</v>
      </c>
      <c r="D110" s="400">
        <v>19116.57</v>
      </c>
      <c r="E110" s="347">
        <v>138</v>
      </c>
    </row>
    <row r="111" spans="1:5" s="393" customFormat="1" ht="12.75" customHeight="1">
      <c r="A111" s="427" t="s">
        <v>243</v>
      </c>
      <c r="B111" s="428"/>
      <c r="C111" s="428"/>
      <c r="D111" s="429"/>
      <c r="E111" s="392">
        <v>139</v>
      </c>
    </row>
    <row r="112" spans="1:5" ht="15" customHeight="1">
      <c r="A112" s="430">
        <v>52</v>
      </c>
      <c r="B112" s="431" t="s">
        <v>244</v>
      </c>
      <c r="C112" s="432" t="s">
        <v>278</v>
      </c>
      <c r="D112" s="433">
        <v>16</v>
      </c>
      <c r="E112" s="347">
        <v>140</v>
      </c>
    </row>
    <row r="113" spans="1:5" ht="15">
      <c r="A113" s="430">
        <v>53</v>
      </c>
      <c r="B113" s="431" t="s">
        <v>245</v>
      </c>
      <c r="C113" s="432" t="s">
        <v>278</v>
      </c>
      <c r="D113" s="433">
        <v>4</v>
      </c>
      <c r="E113" s="347">
        <v>141</v>
      </c>
    </row>
    <row r="114" spans="1:5" ht="27" customHeight="1" thickBot="1">
      <c r="A114" s="434">
        <v>54</v>
      </c>
      <c r="B114" s="435" t="s">
        <v>246</v>
      </c>
      <c r="C114" s="436" t="s">
        <v>438</v>
      </c>
      <c r="D114" s="437">
        <v>32283.64</v>
      </c>
      <c r="E114" s="347">
        <v>142</v>
      </c>
    </row>
  </sheetData>
  <mergeCells count="16">
    <mergeCell ref="C96:D96"/>
    <mergeCell ref="A3:D3"/>
    <mergeCell ref="A55:D55"/>
    <mergeCell ref="C63:D63"/>
    <mergeCell ref="C74:D74"/>
    <mergeCell ref="C85:D85"/>
    <mergeCell ref="A26:D26"/>
    <mergeCell ref="B27:D27"/>
    <mergeCell ref="B29:D29"/>
    <mergeCell ref="B31:D31"/>
    <mergeCell ref="C38:D38"/>
    <mergeCell ref="C42:D42"/>
    <mergeCell ref="C46:D46"/>
    <mergeCell ref="B33:D33"/>
    <mergeCell ref="B35:D35"/>
    <mergeCell ref="A37:D37"/>
  </mergeCells>
  <printOptions/>
  <pageMargins left="0.53" right="0.34" top="0.47" bottom="0.41" header="0.31" footer="0.34"/>
  <pageSetup horizontalDpi="600" verticalDpi="600" orientation="portrait" paperSize="9" scale="95" r:id="rId1"/>
  <rowBreaks count="1" manualBreakCount="1">
    <brk id="45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130"/>
  <sheetViews>
    <sheetView tabSelected="1" view="pageBreakPreview" zoomScaleSheetLayoutView="100" workbookViewId="0" topLeftCell="A1">
      <selection activeCell="D6" sqref="D6"/>
    </sheetView>
  </sheetViews>
  <sheetFormatPr defaultColWidth="9.140625" defaultRowHeight="12.75"/>
  <cols>
    <col min="1" max="1" width="6.421875" style="346" customWidth="1"/>
    <col min="2" max="2" width="60.140625" style="346" customWidth="1"/>
    <col min="3" max="3" width="19.7109375" style="346" customWidth="1"/>
    <col min="4" max="4" width="14.57421875" style="346" customWidth="1"/>
    <col min="5" max="5" width="0" style="347" hidden="1" customWidth="1"/>
    <col min="6" max="16384" width="9.140625" style="346" customWidth="1"/>
  </cols>
  <sheetData>
    <row r="1" ht="15.75">
      <c r="A1" s="345" t="s">
        <v>87</v>
      </c>
    </row>
    <row r="2" ht="16.5" thickBot="1">
      <c r="A2" s="345" t="s">
        <v>88</v>
      </c>
    </row>
    <row r="3" spans="1:4" ht="20.25" customHeight="1" thickBot="1">
      <c r="A3" s="485" t="s">
        <v>257</v>
      </c>
      <c r="B3" s="486"/>
      <c r="C3" s="486"/>
      <c r="D3" s="487"/>
    </row>
    <row r="4" spans="1:4" ht="36.75" customHeight="1">
      <c r="A4" s="348" t="s">
        <v>522</v>
      </c>
      <c r="B4" s="349" t="s">
        <v>316</v>
      </c>
      <c r="C4" s="349" t="s">
        <v>385</v>
      </c>
      <c r="D4" s="350" t="s">
        <v>318</v>
      </c>
    </row>
    <row r="5" spans="1:5" ht="15.75">
      <c r="A5" s="351" t="s">
        <v>505</v>
      </c>
      <c r="B5" s="352" t="s">
        <v>319</v>
      </c>
      <c r="C5" s="353" t="s">
        <v>320</v>
      </c>
      <c r="D5" s="354">
        <v>43190</v>
      </c>
      <c r="E5" s="347">
        <v>1</v>
      </c>
    </row>
    <row r="6" spans="1:5" ht="15.75">
      <c r="A6" s="351" t="s">
        <v>506</v>
      </c>
      <c r="B6" s="352" t="s">
        <v>89</v>
      </c>
      <c r="C6" s="353" t="s">
        <v>320</v>
      </c>
      <c r="D6" s="354">
        <v>42736</v>
      </c>
      <c r="E6" s="347">
        <v>2</v>
      </c>
    </row>
    <row r="7" spans="1:5" ht="16.5" thickBot="1">
      <c r="A7" s="355" t="s">
        <v>507</v>
      </c>
      <c r="B7" s="356" t="s">
        <v>90</v>
      </c>
      <c r="C7" s="357" t="s">
        <v>320</v>
      </c>
      <c r="D7" s="358">
        <v>43100</v>
      </c>
      <c r="E7" s="347">
        <v>3</v>
      </c>
    </row>
    <row r="8" spans="1:5" ht="27.75" customHeight="1">
      <c r="A8" s="359" t="s">
        <v>91</v>
      </c>
      <c r="B8" s="360"/>
      <c r="C8" s="360"/>
      <c r="D8" s="361"/>
      <c r="E8" s="346">
        <v>4</v>
      </c>
    </row>
    <row r="9" spans="1:5" ht="13.5">
      <c r="A9" s="362" t="s">
        <v>508</v>
      </c>
      <c r="B9" s="363" t="s">
        <v>92</v>
      </c>
      <c r="C9" s="364" t="s">
        <v>438</v>
      </c>
      <c r="D9" s="365">
        <v>0</v>
      </c>
      <c r="E9" s="346">
        <v>5</v>
      </c>
    </row>
    <row r="10" spans="1:5" ht="13.5">
      <c r="A10" s="362" t="s">
        <v>327</v>
      </c>
      <c r="B10" s="363" t="s">
        <v>93</v>
      </c>
      <c r="C10" s="364" t="s">
        <v>438</v>
      </c>
      <c r="D10" s="365">
        <v>0</v>
      </c>
      <c r="E10" s="346">
        <v>6</v>
      </c>
    </row>
    <row r="11" spans="1:5" ht="13.5">
      <c r="A11" s="362" t="s">
        <v>328</v>
      </c>
      <c r="B11" s="363" t="s">
        <v>94</v>
      </c>
      <c r="C11" s="364" t="s">
        <v>438</v>
      </c>
      <c r="D11" s="365">
        <v>92974.97</v>
      </c>
      <c r="E11" s="346">
        <v>7</v>
      </c>
    </row>
    <row r="12" spans="1:5" ht="25.5">
      <c r="A12" s="362" t="s">
        <v>330</v>
      </c>
      <c r="B12" s="366" t="s">
        <v>95</v>
      </c>
      <c r="C12" s="363" t="s">
        <v>438</v>
      </c>
      <c r="D12" s="365">
        <v>378139.51</v>
      </c>
      <c r="E12" s="346">
        <v>8</v>
      </c>
    </row>
    <row r="13" spans="1:5" ht="13.5">
      <c r="A13" s="362" t="s">
        <v>332</v>
      </c>
      <c r="B13" s="363" t="s">
        <v>96</v>
      </c>
      <c r="C13" s="364" t="s">
        <v>438</v>
      </c>
      <c r="D13" s="365">
        <v>378139.51</v>
      </c>
      <c r="E13" s="346">
        <v>9</v>
      </c>
    </row>
    <row r="14" spans="1:5" ht="13.5">
      <c r="A14" s="362" t="s">
        <v>334</v>
      </c>
      <c r="B14" s="363" t="s">
        <v>97</v>
      </c>
      <c r="C14" s="364" t="s">
        <v>438</v>
      </c>
      <c r="D14" s="365">
        <v>0</v>
      </c>
      <c r="E14" s="346">
        <v>10</v>
      </c>
    </row>
    <row r="15" spans="1:5" ht="12.75">
      <c r="A15" s="362" t="s">
        <v>336</v>
      </c>
      <c r="B15" s="363" t="s">
        <v>98</v>
      </c>
      <c r="C15" s="363" t="s">
        <v>438</v>
      </c>
      <c r="D15" s="365">
        <v>0</v>
      </c>
      <c r="E15" s="346">
        <v>11</v>
      </c>
    </row>
    <row r="16" spans="1:5" s="502" customFormat="1" ht="12.75">
      <c r="A16" s="498" t="s">
        <v>26</v>
      </c>
      <c r="B16" s="499" t="s">
        <v>27</v>
      </c>
      <c r="C16" s="499" t="s">
        <v>438</v>
      </c>
      <c r="D16" s="500">
        <v>2860.02</v>
      </c>
      <c r="E16" s="501" t="s">
        <v>28</v>
      </c>
    </row>
    <row r="17" spans="1:5" s="502" customFormat="1" ht="12.75">
      <c r="A17" s="498" t="s">
        <v>29</v>
      </c>
      <c r="B17" s="499" t="s">
        <v>30</v>
      </c>
      <c r="C17" s="499" t="s">
        <v>438</v>
      </c>
      <c r="D17" s="500">
        <v>15096.95</v>
      </c>
      <c r="E17" s="501" t="s">
        <v>31</v>
      </c>
    </row>
    <row r="18" spans="1:5" ht="12.75">
      <c r="A18" s="362" t="s">
        <v>402</v>
      </c>
      <c r="B18" s="363" t="s">
        <v>99</v>
      </c>
      <c r="C18" s="363" t="s">
        <v>438</v>
      </c>
      <c r="D18" s="365">
        <v>339724.29</v>
      </c>
      <c r="E18" s="346">
        <v>12</v>
      </c>
    </row>
    <row r="19" spans="1:5" ht="12.75">
      <c r="A19" s="362" t="s">
        <v>340</v>
      </c>
      <c r="B19" s="363" t="s">
        <v>100</v>
      </c>
      <c r="C19" s="363" t="s">
        <v>438</v>
      </c>
      <c r="D19" s="365">
        <v>339724.29</v>
      </c>
      <c r="E19" s="346">
        <v>13</v>
      </c>
    </row>
    <row r="20" spans="1:5" ht="12.75">
      <c r="A20" s="362" t="s">
        <v>342</v>
      </c>
      <c r="B20" s="363" t="s">
        <v>101</v>
      </c>
      <c r="C20" s="363" t="s">
        <v>438</v>
      </c>
      <c r="D20" s="365">
        <v>0</v>
      </c>
      <c r="E20" s="346">
        <v>14</v>
      </c>
    </row>
    <row r="21" spans="1:5" ht="12.75">
      <c r="A21" s="362" t="s">
        <v>344</v>
      </c>
      <c r="B21" s="363" t="s">
        <v>102</v>
      </c>
      <c r="C21" s="363" t="s">
        <v>438</v>
      </c>
      <c r="D21" s="365">
        <v>0</v>
      </c>
      <c r="E21" s="346">
        <v>15</v>
      </c>
    </row>
    <row r="22" spans="1:5" ht="13.5">
      <c r="A22" s="362" t="s">
        <v>346</v>
      </c>
      <c r="B22" s="363" t="s">
        <v>103</v>
      </c>
      <c r="C22" s="364" t="s">
        <v>438</v>
      </c>
      <c r="D22" s="365">
        <v>0</v>
      </c>
      <c r="E22" s="346">
        <v>16</v>
      </c>
    </row>
    <row r="23" spans="1:5" ht="13.5">
      <c r="A23" s="362" t="s">
        <v>348</v>
      </c>
      <c r="B23" s="363" t="s">
        <v>104</v>
      </c>
      <c r="C23" s="364" t="s">
        <v>438</v>
      </c>
      <c r="D23" s="365">
        <v>0</v>
      </c>
      <c r="E23" s="346">
        <v>17</v>
      </c>
    </row>
    <row r="24" spans="1:5" s="502" customFormat="1" ht="25.5">
      <c r="A24" s="498" t="s">
        <v>32</v>
      </c>
      <c r="B24" s="503" t="s">
        <v>33</v>
      </c>
      <c r="C24" s="499" t="s">
        <v>438</v>
      </c>
      <c r="D24" s="500">
        <v>2303.52</v>
      </c>
      <c r="E24" s="501" t="s">
        <v>34</v>
      </c>
    </row>
    <row r="25" spans="1:5" s="502" customFormat="1" ht="25.5">
      <c r="A25" s="498" t="s">
        <v>35</v>
      </c>
      <c r="B25" s="503" t="s">
        <v>36</v>
      </c>
      <c r="C25" s="499" t="s">
        <v>438</v>
      </c>
      <c r="D25" s="500">
        <v>11623.3</v>
      </c>
      <c r="E25" s="501" t="s">
        <v>37</v>
      </c>
    </row>
    <row r="26" spans="1:5" ht="13.5">
      <c r="A26" s="362" t="s">
        <v>350</v>
      </c>
      <c r="B26" s="363" t="s">
        <v>105</v>
      </c>
      <c r="C26" s="364" t="s">
        <v>438</v>
      </c>
      <c r="D26" s="365">
        <v>339724.29</v>
      </c>
      <c r="E26" s="346">
        <v>18</v>
      </c>
    </row>
    <row r="27" spans="1:5" ht="12.75">
      <c r="A27" s="362" t="s">
        <v>353</v>
      </c>
      <c r="B27" s="363" t="s">
        <v>106</v>
      </c>
      <c r="C27" s="363" t="s">
        <v>438</v>
      </c>
      <c r="D27" s="365">
        <v>0</v>
      </c>
      <c r="E27" s="346">
        <v>19</v>
      </c>
    </row>
    <row r="28" spans="1:5" ht="12.75">
      <c r="A28" s="362" t="s">
        <v>355</v>
      </c>
      <c r="B28" s="363" t="s">
        <v>107</v>
      </c>
      <c r="C28" s="363" t="s">
        <v>438</v>
      </c>
      <c r="D28" s="365">
        <v>0</v>
      </c>
      <c r="E28" s="346">
        <v>20</v>
      </c>
    </row>
    <row r="29" spans="1:5" ht="13.5" thickBot="1">
      <c r="A29" s="368" t="s">
        <v>357</v>
      </c>
      <c r="B29" s="369" t="s">
        <v>108</v>
      </c>
      <c r="C29" s="369" t="s">
        <v>438</v>
      </c>
      <c r="D29" s="504">
        <v>131390.19</v>
      </c>
      <c r="E29" s="346">
        <v>21</v>
      </c>
    </row>
    <row r="30" spans="1:5" ht="34.5" customHeight="1">
      <c r="A30" s="495" t="s">
        <v>109</v>
      </c>
      <c r="B30" s="496"/>
      <c r="C30" s="496"/>
      <c r="D30" s="497"/>
      <c r="E30" s="346">
        <v>22</v>
      </c>
    </row>
    <row r="31" spans="1:5" ht="28.5" customHeight="1">
      <c r="A31" s="371" t="s">
        <v>110</v>
      </c>
      <c r="B31" s="477" t="s">
        <v>111</v>
      </c>
      <c r="C31" s="478"/>
      <c r="D31" s="479"/>
      <c r="E31" s="347">
        <v>23</v>
      </c>
    </row>
    <row r="32" spans="1:5" ht="12.75" customHeight="1">
      <c r="A32" s="372" t="s">
        <v>112</v>
      </c>
      <c r="B32" s="373" t="s">
        <v>113</v>
      </c>
      <c r="C32" s="363" t="s">
        <v>438</v>
      </c>
      <c r="D32" s="365">
        <v>85630.42</v>
      </c>
      <c r="E32" s="347">
        <v>24</v>
      </c>
    </row>
    <row r="33" spans="1:5" ht="29.25" customHeight="1">
      <c r="A33" s="372" t="s">
        <v>114</v>
      </c>
      <c r="B33" s="477" t="s">
        <v>115</v>
      </c>
      <c r="C33" s="478"/>
      <c r="D33" s="479"/>
      <c r="E33" s="347">
        <v>25</v>
      </c>
    </row>
    <row r="34" spans="1:5" ht="12.75">
      <c r="A34" s="372" t="s">
        <v>116</v>
      </c>
      <c r="B34" s="373" t="s">
        <v>113</v>
      </c>
      <c r="C34" s="363" t="s">
        <v>438</v>
      </c>
      <c r="D34" s="365">
        <v>188423.84</v>
      </c>
      <c r="E34" s="347">
        <v>26</v>
      </c>
    </row>
    <row r="35" spans="1:5" ht="17.25" customHeight="1">
      <c r="A35" s="372" t="s">
        <v>117</v>
      </c>
      <c r="B35" s="477" t="s">
        <v>118</v>
      </c>
      <c r="C35" s="478"/>
      <c r="D35" s="479"/>
      <c r="E35" s="347">
        <v>27</v>
      </c>
    </row>
    <row r="36" spans="1:5" ht="12.75">
      <c r="A36" s="372" t="s">
        <v>119</v>
      </c>
      <c r="B36" s="373" t="s">
        <v>113</v>
      </c>
      <c r="C36" s="363" t="s">
        <v>438</v>
      </c>
      <c r="D36" s="365">
        <v>104085.25</v>
      </c>
      <c r="E36" s="347">
        <v>28</v>
      </c>
    </row>
    <row r="37" spans="1:5" ht="16.5" customHeight="1">
      <c r="A37" s="372" t="s">
        <v>120</v>
      </c>
      <c r="B37" s="477" t="s">
        <v>121</v>
      </c>
      <c r="C37" s="478"/>
      <c r="D37" s="479"/>
      <c r="E37" s="347">
        <v>29</v>
      </c>
    </row>
    <row r="38" spans="1:5" ht="12.75">
      <c r="A38" s="372" t="s">
        <v>122</v>
      </c>
      <c r="B38" s="373" t="s">
        <v>113</v>
      </c>
      <c r="C38" s="363" t="s">
        <v>438</v>
      </c>
      <c r="D38" s="365">
        <v>0</v>
      </c>
      <c r="E38" s="347">
        <v>30</v>
      </c>
    </row>
    <row r="39" spans="1:5" ht="16.5" customHeight="1">
      <c r="A39" s="372" t="s">
        <v>123</v>
      </c>
      <c r="B39" s="477" t="s">
        <v>124</v>
      </c>
      <c r="C39" s="478"/>
      <c r="D39" s="479"/>
      <c r="E39" s="347">
        <v>31</v>
      </c>
    </row>
    <row r="40" spans="1:5" ht="13.5" thickBot="1">
      <c r="A40" s="374" t="s">
        <v>125</v>
      </c>
      <c r="B40" s="375" t="s">
        <v>113</v>
      </c>
      <c r="C40" s="376" t="s">
        <v>438</v>
      </c>
      <c r="D40" s="377">
        <v>11613.93</v>
      </c>
      <c r="E40" s="347">
        <v>32</v>
      </c>
    </row>
    <row r="41" spans="1:5" ht="13.5" thickBot="1">
      <c r="A41" s="480" t="s">
        <v>126</v>
      </c>
      <c r="B41" s="481"/>
      <c r="C41" s="481"/>
      <c r="D41" s="482"/>
      <c r="E41" s="347">
        <v>33</v>
      </c>
    </row>
    <row r="42" spans="1:5" ht="38.25" customHeight="1">
      <c r="A42" s="378">
        <v>1</v>
      </c>
      <c r="B42" s="379" t="s">
        <v>127</v>
      </c>
      <c r="C42" s="475" t="s">
        <v>252</v>
      </c>
      <c r="D42" s="476"/>
      <c r="E42" s="347">
        <v>34</v>
      </c>
    </row>
    <row r="43" spans="1:5" ht="12.75">
      <c r="A43" s="380"/>
      <c r="B43" s="381" t="s">
        <v>128</v>
      </c>
      <c r="C43" s="505" t="s">
        <v>38</v>
      </c>
      <c r="D43" s="506"/>
      <c r="E43" s="347">
        <v>35</v>
      </c>
    </row>
    <row r="44" spans="1:5" ht="12.75">
      <c r="A44" s="380"/>
      <c r="B44" s="381" t="s">
        <v>130</v>
      </c>
      <c r="C44" s="382" t="s">
        <v>129</v>
      </c>
      <c r="D44" s="383" t="s">
        <v>253</v>
      </c>
      <c r="E44" s="347">
        <v>36</v>
      </c>
    </row>
    <row r="45" spans="1:5" ht="13.5" thickBot="1">
      <c r="A45" s="384"/>
      <c r="B45" s="385" t="s">
        <v>131</v>
      </c>
      <c r="C45" s="386" t="s">
        <v>438</v>
      </c>
      <c r="D45" s="387">
        <v>4.64</v>
      </c>
      <c r="E45" s="347">
        <v>143</v>
      </c>
    </row>
    <row r="46" spans="1:5" ht="64.5" customHeight="1">
      <c r="A46" s="378">
        <v>2</v>
      </c>
      <c r="B46" s="379" t="s">
        <v>127</v>
      </c>
      <c r="C46" s="475" t="s">
        <v>254</v>
      </c>
      <c r="D46" s="476"/>
      <c r="E46" s="347">
        <v>144</v>
      </c>
    </row>
    <row r="47" spans="1:5" ht="12.75">
      <c r="A47" s="380"/>
      <c r="B47" s="381" t="s">
        <v>128</v>
      </c>
      <c r="C47" s="505" t="s">
        <v>38</v>
      </c>
      <c r="D47" s="506"/>
      <c r="E47" s="347">
        <v>145</v>
      </c>
    </row>
    <row r="48" spans="1:5" ht="12.75">
      <c r="A48" s="380"/>
      <c r="B48" s="381" t="s">
        <v>130</v>
      </c>
      <c r="C48" s="382" t="s">
        <v>129</v>
      </c>
      <c r="D48" s="383" t="s">
        <v>253</v>
      </c>
      <c r="E48" s="347">
        <v>146</v>
      </c>
    </row>
    <row r="49" spans="1:5" ht="13.5" thickBot="1">
      <c r="A49" s="384"/>
      <c r="B49" s="385" t="s">
        <v>131</v>
      </c>
      <c r="C49" s="386" t="s">
        <v>438</v>
      </c>
      <c r="D49" s="387">
        <v>10.21</v>
      </c>
      <c r="E49" s="347">
        <v>147</v>
      </c>
    </row>
    <row r="50" spans="1:5" ht="27" customHeight="1">
      <c r="A50" s="378">
        <v>3</v>
      </c>
      <c r="B50" s="379" t="s">
        <v>127</v>
      </c>
      <c r="C50" s="475" t="s">
        <v>256</v>
      </c>
      <c r="D50" s="476"/>
      <c r="E50" s="347">
        <v>148</v>
      </c>
    </row>
    <row r="51" spans="1:5" ht="12.75">
      <c r="A51" s="380"/>
      <c r="B51" s="381" t="s">
        <v>128</v>
      </c>
      <c r="C51" s="505" t="s">
        <v>38</v>
      </c>
      <c r="D51" s="506"/>
      <c r="E51" s="347">
        <v>149</v>
      </c>
    </row>
    <row r="52" spans="1:5" ht="12.75">
      <c r="A52" s="380"/>
      <c r="B52" s="381" t="s">
        <v>130</v>
      </c>
      <c r="C52" s="382" t="s">
        <v>129</v>
      </c>
      <c r="D52" s="383" t="s">
        <v>253</v>
      </c>
      <c r="E52" s="347">
        <v>150</v>
      </c>
    </row>
    <row r="53" spans="1:5" ht="13.5" thickBot="1">
      <c r="A53" s="384"/>
      <c r="B53" s="385" t="s">
        <v>131</v>
      </c>
      <c r="C53" s="386" t="s">
        <v>438</v>
      </c>
      <c r="D53" s="387">
        <v>5.64</v>
      </c>
      <c r="E53" s="347">
        <v>151</v>
      </c>
    </row>
    <row r="54" spans="1:5" ht="27" customHeight="1">
      <c r="A54" s="378">
        <v>4</v>
      </c>
      <c r="B54" s="379" t="s">
        <v>127</v>
      </c>
      <c r="C54" s="507" t="s">
        <v>39</v>
      </c>
      <c r="D54" s="508"/>
      <c r="E54" s="509">
        <v>70</v>
      </c>
    </row>
    <row r="55" spans="1:5" ht="12.75">
      <c r="A55" s="380"/>
      <c r="B55" s="381" t="s">
        <v>128</v>
      </c>
      <c r="C55" s="510" t="s">
        <v>251</v>
      </c>
      <c r="D55" s="511"/>
      <c r="E55" s="509">
        <v>71</v>
      </c>
    </row>
    <row r="56" spans="1:5" ht="12.75">
      <c r="A56" s="380"/>
      <c r="B56" s="381" t="s">
        <v>130</v>
      </c>
      <c r="C56" s="512" t="s">
        <v>40</v>
      </c>
      <c r="D56" s="513"/>
      <c r="E56" s="509">
        <v>72</v>
      </c>
    </row>
    <row r="57" spans="1:5" ht="13.5" thickBot="1">
      <c r="A57" s="384"/>
      <c r="B57" s="385" t="s">
        <v>131</v>
      </c>
      <c r="C57" s="514" t="s">
        <v>438</v>
      </c>
      <c r="D57" s="515">
        <v>2860.02</v>
      </c>
      <c r="E57" s="509">
        <v>73</v>
      </c>
    </row>
    <row r="58" spans="1:5" ht="27" customHeight="1">
      <c r="A58" s="378">
        <v>5</v>
      </c>
      <c r="B58" s="379" t="s">
        <v>127</v>
      </c>
      <c r="C58" s="507" t="s">
        <v>41</v>
      </c>
      <c r="D58" s="508"/>
      <c r="E58" s="509" t="s">
        <v>42</v>
      </c>
    </row>
    <row r="59" spans="1:5" ht="12.75">
      <c r="A59" s="380"/>
      <c r="B59" s="381" t="s">
        <v>128</v>
      </c>
      <c r="C59" s="510" t="s">
        <v>251</v>
      </c>
      <c r="D59" s="511"/>
      <c r="E59" s="509" t="s">
        <v>43</v>
      </c>
    </row>
    <row r="60" spans="1:5" ht="12.75">
      <c r="A60" s="380"/>
      <c r="B60" s="381" t="s">
        <v>130</v>
      </c>
      <c r="C60" s="512" t="s">
        <v>40</v>
      </c>
      <c r="D60" s="513"/>
      <c r="E60" s="509" t="s">
        <v>44</v>
      </c>
    </row>
    <row r="61" spans="1:5" ht="13.5" thickBot="1">
      <c r="A61" s="384"/>
      <c r="B61" s="385" t="s">
        <v>131</v>
      </c>
      <c r="C61" s="514" t="s">
        <v>438</v>
      </c>
      <c r="D61" s="515">
        <v>23568.24</v>
      </c>
      <c r="E61" s="509" t="s">
        <v>45</v>
      </c>
    </row>
    <row r="62" spans="1:5" s="502" customFormat="1" ht="27" customHeight="1">
      <c r="A62" s="516">
        <v>8</v>
      </c>
      <c r="B62" s="517" t="s">
        <v>127</v>
      </c>
      <c r="C62" s="507" t="s">
        <v>46</v>
      </c>
      <c r="D62" s="508"/>
      <c r="E62" s="509">
        <v>62</v>
      </c>
    </row>
    <row r="63" spans="1:5" s="502" customFormat="1" ht="12.75">
      <c r="A63" s="518"/>
      <c r="B63" s="519" t="s">
        <v>128</v>
      </c>
      <c r="C63" s="520" t="s">
        <v>47</v>
      </c>
      <c r="D63" s="521"/>
      <c r="E63" s="509">
        <v>63</v>
      </c>
    </row>
    <row r="64" spans="1:5" s="502" customFormat="1" ht="12.75">
      <c r="A64" s="518"/>
      <c r="B64" s="519" t="s">
        <v>130</v>
      </c>
      <c r="C64" s="512" t="s">
        <v>48</v>
      </c>
      <c r="D64" s="513"/>
      <c r="E64" s="509">
        <v>64</v>
      </c>
    </row>
    <row r="65" spans="1:5" s="502" customFormat="1" ht="13.5" thickBot="1">
      <c r="A65" s="522"/>
      <c r="B65" s="523" t="s">
        <v>131</v>
      </c>
      <c r="C65" s="514" t="s">
        <v>438</v>
      </c>
      <c r="D65" s="515">
        <v>11613.93</v>
      </c>
      <c r="E65" s="509">
        <v>65</v>
      </c>
    </row>
    <row r="66" spans="1:5" s="393" customFormat="1" ht="12.75">
      <c r="A66" s="388" t="s">
        <v>132</v>
      </c>
      <c r="B66" s="389"/>
      <c r="C66" s="390"/>
      <c r="D66" s="391"/>
      <c r="E66" s="392">
        <v>78</v>
      </c>
    </row>
    <row r="67" spans="1:5" ht="12.75">
      <c r="A67" s="394">
        <v>27</v>
      </c>
      <c r="B67" s="395" t="s">
        <v>133</v>
      </c>
      <c r="C67" s="396" t="s">
        <v>278</v>
      </c>
      <c r="D67" s="397">
        <v>0</v>
      </c>
      <c r="E67" s="347">
        <v>79</v>
      </c>
    </row>
    <row r="68" spans="1:5" ht="12.75">
      <c r="A68" s="394">
        <v>28</v>
      </c>
      <c r="B68" s="395" t="s">
        <v>134</v>
      </c>
      <c r="C68" s="396" t="s">
        <v>278</v>
      </c>
      <c r="D68" s="397">
        <v>0</v>
      </c>
      <c r="E68" s="347">
        <v>80</v>
      </c>
    </row>
    <row r="69" spans="1:5" ht="12.75">
      <c r="A69" s="394">
        <v>29</v>
      </c>
      <c r="B69" s="395" t="s">
        <v>135</v>
      </c>
      <c r="C69" s="396" t="s">
        <v>278</v>
      </c>
      <c r="D69" s="397">
        <v>0</v>
      </c>
      <c r="E69" s="347">
        <v>81</v>
      </c>
    </row>
    <row r="70" spans="1:5" ht="13.5" thickBot="1">
      <c r="A70" s="394">
        <v>30</v>
      </c>
      <c r="B70" s="398" t="s">
        <v>136</v>
      </c>
      <c r="C70" s="399" t="s">
        <v>438</v>
      </c>
      <c r="D70" s="400">
        <v>0</v>
      </c>
      <c r="E70" s="347">
        <v>82</v>
      </c>
    </row>
    <row r="71" spans="1:5" s="393" customFormat="1" ht="17.25" customHeight="1">
      <c r="A71" s="488" t="s">
        <v>137</v>
      </c>
      <c r="B71" s="489"/>
      <c r="C71" s="489"/>
      <c r="D71" s="490"/>
      <c r="E71" s="392">
        <v>83</v>
      </c>
    </row>
    <row r="72" spans="1:5" ht="25.5">
      <c r="A72" s="401">
        <v>31</v>
      </c>
      <c r="B72" s="402" t="s">
        <v>138</v>
      </c>
      <c r="C72" s="403" t="s">
        <v>438</v>
      </c>
      <c r="D72" s="404">
        <v>249306.35</v>
      </c>
      <c r="E72" s="347">
        <v>84</v>
      </c>
    </row>
    <row r="73" spans="1:5" ht="12.75">
      <c r="A73" s="401">
        <v>32</v>
      </c>
      <c r="B73" s="403" t="s">
        <v>139</v>
      </c>
      <c r="C73" s="403" t="s">
        <v>438</v>
      </c>
      <c r="D73" s="404">
        <v>20</v>
      </c>
      <c r="E73" s="347">
        <v>85</v>
      </c>
    </row>
    <row r="74" spans="1:5" ht="12.75">
      <c r="A74" s="401">
        <v>33</v>
      </c>
      <c r="B74" s="403" t="s">
        <v>140</v>
      </c>
      <c r="C74" s="403" t="s">
        <v>438</v>
      </c>
      <c r="D74" s="404">
        <v>249326.35</v>
      </c>
      <c r="E74" s="347">
        <v>86</v>
      </c>
    </row>
    <row r="75" spans="1:5" ht="12.75" customHeight="1">
      <c r="A75" s="401">
        <v>34</v>
      </c>
      <c r="B75" s="402" t="s">
        <v>141</v>
      </c>
      <c r="C75" s="403" t="s">
        <v>438</v>
      </c>
      <c r="D75" s="404">
        <v>357330.87</v>
      </c>
      <c r="E75" s="347">
        <v>87</v>
      </c>
    </row>
    <row r="76" spans="1:5" ht="12.75" customHeight="1">
      <c r="A76" s="401">
        <v>35</v>
      </c>
      <c r="B76" s="403" t="s">
        <v>142</v>
      </c>
      <c r="C76" s="403" t="s">
        <v>438</v>
      </c>
      <c r="D76" s="404">
        <v>17544.69</v>
      </c>
      <c r="E76" s="347">
        <v>88</v>
      </c>
    </row>
    <row r="77" spans="1:5" ht="13.5" thickBot="1">
      <c r="A77" s="405">
        <v>36</v>
      </c>
      <c r="B77" s="406" t="s">
        <v>143</v>
      </c>
      <c r="C77" s="406" t="s">
        <v>438</v>
      </c>
      <c r="D77" s="407">
        <v>374875.56</v>
      </c>
      <c r="E77" s="347">
        <v>89</v>
      </c>
    </row>
    <row r="78" spans="1:5" s="393" customFormat="1" ht="29.25" customHeight="1">
      <c r="A78" s="408" t="s">
        <v>144</v>
      </c>
      <c r="B78" s="409"/>
      <c r="C78" s="410"/>
      <c r="D78" s="411"/>
      <c r="E78" s="392">
        <v>90</v>
      </c>
    </row>
    <row r="79" spans="1:5" s="393" customFormat="1" ht="39.75" customHeight="1">
      <c r="A79" s="412" t="s">
        <v>145</v>
      </c>
      <c r="B79" s="413" t="s">
        <v>433</v>
      </c>
      <c r="C79" s="491" t="s">
        <v>146</v>
      </c>
      <c r="D79" s="492"/>
      <c r="E79" s="392">
        <v>91</v>
      </c>
    </row>
    <row r="80" spans="1:5" s="393" customFormat="1" ht="15" customHeight="1">
      <c r="A80" s="412" t="s">
        <v>147</v>
      </c>
      <c r="B80" s="413" t="s">
        <v>261</v>
      </c>
      <c r="C80" s="363" t="s">
        <v>320</v>
      </c>
      <c r="D80" s="414" t="s">
        <v>264</v>
      </c>
      <c r="E80" s="392">
        <v>92</v>
      </c>
    </row>
    <row r="81" spans="1:5" ht="15" customHeight="1">
      <c r="A81" s="412" t="s">
        <v>148</v>
      </c>
      <c r="B81" s="415" t="s">
        <v>149</v>
      </c>
      <c r="C81" s="363" t="s">
        <v>150</v>
      </c>
      <c r="D81" s="365">
        <v>347.9</v>
      </c>
      <c r="E81" s="347">
        <v>93</v>
      </c>
    </row>
    <row r="82" spans="1:5" ht="15" customHeight="1">
      <c r="A82" s="412" t="s">
        <v>151</v>
      </c>
      <c r="B82" s="415" t="s">
        <v>94</v>
      </c>
      <c r="C82" s="363" t="s">
        <v>438</v>
      </c>
      <c r="D82" s="365">
        <v>209804.35</v>
      </c>
      <c r="E82" s="347">
        <v>94</v>
      </c>
    </row>
    <row r="83" spans="1:5" ht="15" customHeight="1">
      <c r="A83" s="412" t="s">
        <v>152</v>
      </c>
      <c r="B83" s="415" t="s">
        <v>153</v>
      </c>
      <c r="C83" s="363" t="s">
        <v>438</v>
      </c>
      <c r="D83" s="365">
        <v>604988.19</v>
      </c>
      <c r="E83" s="347">
        <v>95</v>
      </c>
    </row>
    <row r="84" spans="1:5" ht="15" customHeight="1">
      <c r="A84" s="412" t="s">
        <v>154</v>
      </c>
      <c r="B84" s="415" t="s">
        <v>155</v>
      </c>
      <c r="C84" s="363" t="s">
        <v>438</v>
      </c>
      <c r="D84" s="365">
        <v>537250.19</v>
      </c>
      <c r="E84" s="347">
        <v>96</v>
      </c>
    </row>
    <row r="85" spans="1:5" ht="15" customHeight="1">
      <c r="A85" s="412" t="s">
        <v>156</v>
      </c>
      <c r="B85" s="415" t="s">
        <v>108</v>
      </c>
      <c r="C85" s="363" t="s">
        <v>438</v>
      </c>
      <c r="D85" s="365">
        <v>277542.35</v>
      </c>
      <c r="E85" s="347">
        <v>97</v>
      </c>
    </row>
    <row r="86" spans="1:5" ht="15" customHeight="1">
      <c r="A86" s="412" t="s">
        <v>157</v>
      </c>
      <c r="B86" s="415" t="s">
        <v>158</v>
      </c>
      <c r="C86" s="363" t="s">
        <v>438</v>
      </c>
      <c r="D86" s="365">
        <v>608576.22</v>
      </c>
      <c r="E86" s="347">
        <v>98</v>
      </c>
    </row>
    <row r="87" spans="1:5" ht="15" customHeight="1">
      <c r="A87" s="412" t="s">
        <v>160</v>
      </c>
      <c r="B87" s="415" t="s">
        <v>161</v>
      </c>
      <c r="C87" s="363" t="s">
        <v>438</v>
      </c>
      <c r="D87" s="365">
        <v>670491.25</v>
      </c>
      <c r="E87" s="347">
        <v>99</v>
      </c>
    </row>
    <row r="88" spans="1:5" ht="15" customHeight="1">
      <c r="A88" s="412" t="s">
        <v>162</v>
      </c>
      <c r="B88" s="416" t="s">
        <v>163</v>
      </c>
      <c r="C88" s="363" t="s">
        <v>438</v>
      </c>
      <c r="D88" s="365">
        <v>149113.78</v>
      </c>
      <c r="E88" s="347">
        <v>100</v>
      </c>
    </row>
    <row r="89" spans="1:5" ht="15" customHeight="1" thickBot="1">
      <c r="A89" s="374" t="s">
        <v>164</v>
      </c>
      <c r="B89" s="417" t="s">
        <v>207</v>
      </c>
      <c r="C89" s="376" t="s">
        <v>438</v>
      </c>
      <c r="D89" s="377">
        <v>2314.82</v>
      </c>
      <c r="E89" s="347">
        <v>101</v>
      </c>
    </row>
    <row r="90" spans="1:5" s="393" customFormat="1" ht="36" customHeight="1">
      <c r="A90" s="418" t="s">
        <v>208</v>
      </c>
      <c r="B90" s="419" t="s">
        <v>433</v>
      </c>
      <c r="C90" s="493" t="s">
        <v>514</v>
      </c>
      <c r="D90" s="494"/>
      <c r="E90" s="392">
        <v>102</v>
      </c>
    </row>
    <row r="91" spans="1:5" s="393" customFormat="1" ht="15" customHeight="1">
      <c r="A91" s="362" t="s">
        <v>209</v>
      </c>
      <c r="B91" s="364" t="s">
        <v>261</v>
      </c>
      <c r="C91" s="363" t="s">
        <v>320</v>
      </c>
      <c r="D91" s="414" t="s">
        <v>210</v>
      </c>
      <c r="E91" s="392">
        <v>103</v>
      </c>
    </row>
    <row r="92" spans="1:5" ht="15" customHeight="1">
      <c r="A92" s="362" t="s">
        <v>211</v>
      </c>
      <c r="B92" s="363" t="s">
        <v>149</v>
      </c>
      <c r="C92" s="363" t="s">
        <v>150</v>
      </c>
      <c r="D92" s="365">
        <v>2773</v>
      </c>
      <c r="E92" s="347">
        <v>104</v>
      </c>
    </row>
    <row r="93" spans="1:5" ht="15" customHeight="1">
      <c r="A93" s="362" t="s">
        <v>212</v>
      </c>
      <c r="B93" s="363" t="s">
        <v>94</v>
      </c>
      <c r="C93" s="363" t="s">
        <v>438</v>
      </c>
      <c r="D93" s="365">
        <v>21817.33</v>
      </c>
      <c r="E93" s="347">
        <v>105</v>
      </c>
    </row>
    <row r="94" spans="1:5" ht="15" customHeight="1">
      <c r="A94" s="362" t="s">
        <v>213</v>
      </c>
      <c r="B94" s="363" t="s">
        <v>153</v>
      </c>
      <c r="C94" s="363" t="s">
        <v>438</v>
      </c>
      <c r="D94" s="365">
        <v>85340.88</v>
      </c>
      <c r="E94" s="347">
        <v>106</v>
      </c>
    </row>
    <row r="95" spans="1:5" ht="15" customHeight="1">
      <c r="A95" s="362" t="s">
        <v>214</v>
      </c>
      <c r="B95" s="363" t="s">
        <v>155</v>
      </c>
      <c r="C95" s="363" t="s">
        <v>438</v>
      </c>
      <c r="D95" s="365">
        <v>64493.9</v>
      </c>
      <c r="E95" s="347">
        <v>107</v>
      </c>
    </row>
    <row r="96" spans="1:5" ht="15" customHeight="1">
      <c r="A96" s="362" t="s">
        <v>215</v>
      </c>
      <c r="B96" s="363" t="s">
        <v>108</v>
      </c>
      <c r="C96" s="363" t="s">
        <v>438</v>
      </c>
      <c r="D96" s="365">
        <v>42664.31</v>
      </c>
      <c r="E96" s="347">
        <v>108</v>
      </c>
    </row>
    <row r="97" spans="1:5" ht="15" customHeight="1">
      <c r="A97" s="362" t="s">
        <v>216</v>
      </c>
      <c r="B97" s="363" t="s">
        <v>158</v>
      </c>
      <c r="C97" s="363" t="s">
        <v>438</v>
      </c>
      <c r="D97" s="365">
        <v>90333.53</v>
      </c>
      <c r="E97" s="347">
        <v>109</v>
      </c>
    </row>
    <row r="98" spans="1:5" ht="15" customHeight="1">
      <c r="A98" s="362" t="s">
        <v>217</v>
      </c>
      <c r="B98" s="363" t="s">
        <v>161</v>
      </c>
      <c r="C98" s="363" t="s">
        <v>438</v>
      </c>
      <c r="D98" s="365">
        <v>96232.88</v>
      </c>
      <c r="E98" s="347">
        <v>110</v>
      </c>
    </row>
    <row r="99" spans="1:5" ht="15" customHeight="1">
      <c r="A99" s="362" t="s">
        <v>218</v>
      </c>
      <c r="B99" s="366" t="s">
        <v>163</v>
      </c>
      <c r="C99" s="363" t="s">
        <v>438</v>
      </c>
      <c r="D99" s="365">
        <v>11561.64</v>
      </c>
      <c r="E99" s="347">
        <v>111</v>
      </c>
    </row>
    <row r="100" spans="1:5" ht="26.25" thickBot="1">
      <c r="A100" s="420" t="s">
        <v>219</v>
      </c>
      <c r="B100" s="421" t="s">
        <v>207</v>
      </c>
      <c r="C100" s="376" t="s">
        <v>438</v>
      </c>
      <c r="D100" s="377">
        <v>0</v>
      </c>
      <c r="E100" s="347">
        <v>112</v>
      </c>
    </row>
    <row r="101" spans="1:5" s="393" customFormat="1" ht="27" customHeight="1">
      <c r="A101" s="418" t="s">
        <v>220</v>
      </c>
      <c r="B101" s="419" t="s">
        <v>433</v>
      </c>
      <c r="C101" s="493" t="s">
        <v>510</v>
      </c>
      <c r="D101" s="494"/>
      <c r="E101" s="392">
        <v>113</v>
      </c>
    </row>
    <row r="102" spans="1:5" s="393" customFormat="1" ht="13.5">
      <c r="A102" s="362" t="s">
        <v>221</v>
      </c>
      <c r="B102" s="364" t="s">
        <v>261</v>
      </c>
      <c r="C102" s="363" t="s">
        <v>320</v>
      </c>
      <c r="D102" s="414" t="s">
        <v>210</v>
      </c>
      <c r="E102" s="392">
        <v>114</v>
      </c>
    </row>
    <row r="103" spans="1:5" ht="12.75">
      <c r="A103" s="362" t="s">
        <v>222</v>
      </c>
      <c r="B103" s="363" t="s">
        <v>149</v>
      </c>
      <c r="C103" s="363" t="s">
        <v>150</v>
      </c>
      <c r="D103" s="365">
        <v>2773</v>
      </c>
      <c r="E103" s="347">
        <v>115</v>
      </c>
    </row>
    <row r="104" spans="1:5" ht="12.75">
      <c r="A104" s="362" t="s">
        <v>223</v>
      </c>
      <c r="B104" s="363" t="s">
        <v>94</v>
      </c>
      <c r="C104" s="363" t="s">
        <v>438</v>
      </c>
      <c r="D104" s="365">
        <v>17684.67</v>
      </c>
      <c r="E104" s="347">
        <v>116</v>
      </c>
    </row>
    <row r="105" spans="1:5" ht="12.75" customHeight="1">
      <c r="A105" s="362" t="s">
        <v>224</v>
      </c>
      <c r="B105" s="363" t="s">
        <v>153</v>
      </c>
      <c r="C105" s="363" t="s">
        <v>438</v>
      </c>
      <c r="D105" s="365">
        <v>61578.62</v>
      </c>
      <c r="E105" s="347">
        <v>117</v>
      </c>
    </row>
    <row r="106" spans="1:5" ht="12.75" customHeight="1">
      <c r="A106" s="362" t="s">
        <v>225</v>
      </c>
      <c r="B106" s="363" t="s">
        <v>155</v>
      </c>
      <c r="C106" s="363" t="s">
        <v>438</v>
      </c>
      <c r="D106" s="365">
        <v>42052.74</v>
      </c>
      <c r="E106" s="347">
        <v>118</v>
      </c>
    </row>
    <row r="107" spans="1:5" ht="12.75" customHeight="1">
      <c r="A107" s="362" t="s">
        <v>226</v>
      </c>
      <c r="B107" s="363" t="s">
        <v>108</v>
      </c>
      <c r="C107" s="363" t="s">
        <v>438</v>
      </c>
      <c r="D107" s="365">
        <v>37210.55</v>
      </c>
      <c r="E107" s="347">
        <v>119</v>
      </c>
    </row>
    <row r="108" spans="1:5" ht="12.75" customHeight="1">
      <c r="A108" s="362" t="s">
        <v>227</v>
      </c>
      <c r="B108" s="363" t="s">
        <v>158</v>
      </c>
      <c r="C108" s="363" t="s">
        <v>438</v>
      </c>
      <c r="D108" s="365">
        <v>67232.81</v>
      </c>
      <c r="E108" s="347">
        <v>120</v>
      </c>
    </row>
    <row r="109" spans="1:5" ht="12.75" customHeight="1">
      <c r="A109" s="362" t="s">
        <v>228</v>
      </c>
      <c r="B109" s="363" t="s">
        <v>161</v>
      </c>
      <c r="C109" s="363" t="s">
        <v>438</v>
      </c>
      <c r="D109" s="365">
        <v>70434.1</v>
      </c>
      <c r="E109" s="347">
        <v>121</v>
      </c>
    </row>
    <row r="110" spans="1:5" ht="25.5">
      <c r="A110" s="362" t="s">
        <v>229</v>
      </c>
      <c r="B110" s="366" t="s">
        <v>163</v>
      </c>
      <c r="C110" s="363" t="s">
        <v>438</v>
      </c>
      <c r="D110" s="365">
        <v>10083.73</v>
      </c>
      <c r="E110" s="347">
        <v>122</v>
      </c>
    </row>
    <row r="111" spans="1:5" ht="26.25" customHeight="1" thickBot="1">
      <c r="A111" s="420" t="s">
        <v>230</v>
      </c>
      <c r="B111" s="421" t="s">
        <v>207</v>
      </c>
      <c r="C111" s="376" t="s">
        <v>438</v>
      </c>
      <c r="D111" s="377">
        <v>0</v>
      </c>
      <c r="E111" s="347">
        <v>123</v>
      </c>
    </row>
    <row r="112" spans="1:5" s="393" customFormat="1" ht="37.5" customHeight="1">
      <c r="A112" s="418" t="s">
        <v>231</v>
      </c>
      <c r="B112" s="419" t="s">
        <v>433</v>
      </c>
      <c r="C112" s="483" t="s">
        <v>232</v>
      </c>
      <c r="D112" s="484"/>
      <c r="E112" s="392">
        <v>124</v>
      </c>
    </row>
    <row r="113" spans="1:5" s="393" customFormat="1" ht="13.5" customHeight="1">
      <c r="A113" s="362" t="s">
        <v>233</v>
      </c>
      <c r="B113" s="364" t="s">
        <v>261</v>
      </c>
      <c r="C113" s="363" t="s">
        <v>320</v>
      </c>
      <c r="D113" s="414" t="s">
        <v>265</v>
      </c>
      <c r="E113" s="392">
        <v>125</v>
      </c>
    </row>
    <row r="114" spans="1:5" ht="12.75">
      <c r="A114" s="362" t="s">
        <v>234</v>
      </c>
      <c r="B114" s="363" t="s">
        <v>149</v>
      </c>
      <c r="C114" s="363" t="s">
        <v>150</v>
      </c>
      <c r="D114" s="365">
        <v>0</v>
      </c>
      <c r="E114" s="347">
        <v>126</v>
      </c>
    </row>
    <row r="115" spans="1:5" ht="12.75">
      <c r="A115" s="362" t="s">
        <v>235</v>
      </c>
      <c r="B115" s="363" t="s">
        <v>94</v>
      </c>
      <c r="C115" s="363" t="s">
        <v>438</v>
      </c>
      <c r="D115" s="365">
        <v>0</v>
      </c>
      <c r="E115" s="347">
        <v>127</v>
      </c>
    </row>
    <row r="116" spans="1:5" ht="12.75" customHeight="1">
      <c r="A116" s="362" t="s">
        <v>236</v>
      </c>
      <c r="B116" s="363" t="s">
        <v>153</v>
      </c>
      <c r="C116" s="363" t="s">
        <v>438</v>
      </c>
      <c r="D116" s="365">
        <v>0</v>
      </c>
      <c r="E116" s="347">
        <v>128</v>
      </c>
    </row>
    <row r="117" spans="1:5" ht="12.75" customHeight="1">
      <c r="A117" s="362" t="s">
        <v>237</v>
      </c>
      <c r="B117" s="363" t="s">
        <v>155</v>
      </c>
      <c r="C117" s="363" t="s">
        <v>438</v>
      </c>
      <c r="D117" s="365">
        <v>86.34</v>
      </c>
      <c r="E117" s="347">
        <v>129</v>
      </c>
    </row>
    <row r="118" spans="1:5" ht="12.75" customHeight="1">
      <c r="A118" s="362" t="s">
        <v>238</v>
      </c>
      <c r="B118" s="363" t="s">
        <v>108</v>
      </c>
      <c r="C118" s="363" t="s">
        <v>438</v>
      </c>
      <c r="D118" s="365">
        <v>-86.34</v>
      </c>
      <c r="E118" s="347">
        <v>130</v>
      </c>
    </row>
    <row r="119" spans="1:5" ht="12.75" customHeight="1">
      <c r="A119" s="362" t="s">
        <v>239</v>
      </c>
      <c r="B119" s="363" t="s">
        <v>158</v>
      </c>
      <c r="C119" s="363" t="s">
        <v>438</v>
      </c>
      <c r="D119" s="365">
        <v>0</v>
      </c>
      <c r="E119" s="347">
        <v>131</v>
      </c>
    </row>
    <row r="120" spans="1:5" ht="12.75" customHeight="1">
      <c r="A120" s="362" t="s">
        <v>240</v>
      </c>
      <c r="B120" s="363" t="s">
        <v>161</v>
      </c>
      <c r="C120" s="363" t="s">
        <v>438</v>
      </c>
      <c r="D120" s="365">
        <v>0</v>
      </c>
      <c r="E120" s="347">
        <v>132</v>
      </c>
    </row>
    <row r="121" spans="1:5" ht="25.5">
      <c r="A121" s="362" t="s">
        <v>241</v>
      </c>
      <c r="B121" s="366" t="s">
        <v>163</v>
      </c>
      <c r="C121" s="363" t="s">
        <v>438</v>
      </c>
      <c r="D121" s="365">
        <v>-360.39</v>
      </c>
      <c r="E121" s="347">
        <v>133</v>
      </c>
    </row>
    <row r="122" spans="1:5" ht="26.25" customHeight="1" thickBot="1">
      <c r="A122" s="420" t="s">
        <v>242</v>
      </c>
      <c r="B122" s="421" t="s">
        <v>207</v>
      </c>
      <c r="C122" s="376" t="s">
        <v>438</v>
      </c>
      <c r="D122" s="377">
        <v>0</v>
      </c>
      <c r="E122" s="347">
        <v>134</v>
      </c>
    </row>
    <row r="123" spans="1:5" ht="12.75" customHeight="1">
      <c r="A123" s="422">
        <v>48</v>
      </c>
      <c r="B123" s="423" t="s">
        <v>133</v>
      </c>
      <c r="C123" s="423" t="s">
        <v>278</v>
      </c>
      <c r="D123" s="424">
        <v>0</v>
      </c>
      <c r="E123" s="347">
        <v>135</v>
      </c>
    </row>
    <row r="124" spans="1:5" ht="12.75" customHeight="1">
      <c r="A124" s="425">
        <v>49</v>
      </c>
      <c r="B124" s="396" t="s">
        <v>134</v>
      </c>
      <c r="C124" s="396" t="s">
        <v>278</v>
      </c>
      <c r="D124" s="397">
        <v>0</v>
      </c>
      <c r="E124" s="347">
        <v>136</v>
      </c>
    </row>
    <row r="125" spans="1:5" ht="12.75" customHeight="1">
      <c r="A125" s="425">
        <v>50</v>
      </c>
      <c r="B125" s="396" t="s">
        <v>135</v>
      </c>
      <c r="C125" s="396" t="s">
        <v>278</v>
      </c>
      <c r="D125" s="397">
        <v>0</v>
      </c>
      <c r="E125" s="347">
        <v>137</v>
      </c>
    </row>
    <row r="126" spans="1:5" ht="15" customHeight="1" thickBot="1">
      <c r="A126" s="426">
        <v>51</v>
      </c>
      <c r="B126" s="399" t="s">
        <v>136</v>
      </c>
      <c r="C126" s="399" t="s">
        <v>438</v>
      </c>
      <c r="D126" s="400">
        <v>21191.68</v>
      </c>
      <c r="E126" s="347">
        <v>138</v>
      </c>
    </row>
    <row r="127" spans="1:5" s="393" customFormat="1" ht="12.75" customHeight="1">
      <c r="A127" s="427" t="s">
        <v>243</v>
      </c>
      <c r="B127" s="428"/>
      <c r="C127" s="428"/>
      <c r="D127" s="429"/>
      <c r="E127" s="392">
        <v>139</v>
      </c>
    </row>
    <row r="128" spans="1:5" ht="15" customHeight="1">
      <c r="A128" s="430">
        <v>52</v>
      </c>
      <c r="B128" s="431" t="s">
        <v>244</v>
      </c>
      <c r="C128" s="432" t="s">
        <v>278</v>
      </c>
      <c r="D128" s="433">
        <v>15</v>
      </c>
      <c r="E128" s="347">
        <v>140</v>
      </c>
    </row>
    <row r="129" spans="1:5" ht="15">
      <c r="A129" s="430">
        <v>53</v>
      </c>
      <c r="B129" s="431" t="s">
        <v>245</v>
      </c>
      <c r="C129" s="432" t="s">
        <v>278</v>
      </c>
      <c r="D129" s="433">
        <v>0</v>
      </c>
      <c r="E129" s="347">
        <v>141</v>
      </c>
    </row>
    <row r="130" spans="1:5" ht="27" customHeight="1" thickBot="1">
      <c r="A130" s="434">
        <v>54</v>
      </c>
      <c r="B130" s="435" t="s">
        <v>246</v>
      </c>
      <c r="C130" s="436" t="s">
        <v>438</v>
      </c>
      <c r="D130" s="437">
        <v>43853.04</v>
      </c>
      <c r="E130" s="347">
        <v>142</v>
      </c>
    </row>
  </sheetData>
  <mergeCells count="28">
    <mergeCell ref="C51:D51"/>
    <mergeCell ref="C112:D112"/>
    <mergeCell ref="A3:D3"/>
    <mergeCell ref="A71:D71"/>
    <mergeCell ref="C79:D79"/>
    <mergeCell ref="C90:D90"/>
    <mergeCell ref="C101:D101"/>
    <mergeCell ref="A30:D30"/>
    <mergeCell ref="B31:D31"/>
    <mergeCell ref="B33:D33"/>
    <mergeCell ref="B35:D35"/>
    <mergeCell ref="C42:D42"/>
    <mergeCell ref="C46:D46"/>
    <mergeCell ref="C50:D50"/>
    <mergeCell ref="B37:D37"/>
    <mergeCell ref="B39:D39"/>
    <mergeCell ref="A41:D41"/>
    <mergeCell ref="C47:D47"/>
    <mergeCell ref="C43:D43"/>
    <mergeCell ref="C54:D54"/>
    <mergeCell ref="C55:D55"/>
    <mergeCell ref="C58:D58"/>
    <mergeCell ref="C59:D59"/>
    <mergeCell ref="C56:D56"/>
    <mergeCell ref="C60:D60"/>
    <mergeCell ref="C62:D62"/>
    <mergeCell ref="C63:D63"/>
    <mergeCell ref="C64:D64"/>
  </mergeCells>
  <printOptions/>
  <pageMargins left="0.53" right="0.34" top="0.47" bottom="0.41" header="0.31" footer="0.34"/>
  <pageSetup fitToHeight="3" horizontalDpi="600" verticalDpi="600" orientation="portrait" paperSize="9" scale="95" r:id="rId1"/>
  <rowBreaks count="2" manualBreakCount="2">
    <brk id="45" max="3" man="1"/>
    <brk id="8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95"/>
  <sheetViews>
    <sheetView zoomScale="75" zoomScaleNormal="75" workbookViewId="0" topLeftCell="A1">
      <selection activeCell="F144" sqref="F144"/>
    </sheetView>
  </sheetViews>
  <sheetFormatPr defaultColWidth="9.140625" defaultRowHeight="12.75"/>
  <cols>
    <col min="1" max="1" width="5.28125" style="0" customWidth="1"/>
    <col min="2" max="2" width="82.421875" style="0" customWidth="1"/>
    <col min="3" max="3" width="20.00390625" style="0" customWidth="1"/>
    <col min="4" max="4" width="13.421875" style="0" customWidth="1"/>
    <col min="5" max="5" width="13.7109375" style="0" customWidth="1"/>
    <col min="6" max="6" width="26.7109375" style="0" customWidth="1"/>
    <col min="7" max="7" width="30.28125" style="0" customWidth="1"/>
    <col min="8" max="8" width="8.28125" style="0" customWidth="1"/>
    <col min="9" max="9" width="10.28125" style="0" customWidth="1"/>
    <col min="10" max="10" width="15.57421875" style="0" customWidth="1"/>
    <col min="11" max="11" width="14.8515625" style="0" customWidth="1"/>
    <col min="12" max="12" width="13.8515625" style="0" customWidth="1"/>
    <col min="13" max="14" width="12.140625" style="0" customWidth="1"/>
    <col min="15" max="15" width="13.00390625" style="0" customWidth="1"/>
    <col min="16" max="16" width="14.8515625" style="0" customWidth="1"/>
    <col min="17" max="17" width="12.57421875" style="0" customWidth="1"/>
  </cols>
  <sheetData>
    <row r="1" spans="2:17" ht="16.5">
      <c r="B1" s="88"/>
      <c r="C1" s="459" t="s">
        <v>311</v>
      </c>
      <c r="D1" s="463"/>
      <c r="E1" s="463"/>
      <c r="F1" s="341"/>
      <c r="G1" s="341"/>
      <c r="H1" s="341"/>
      <c r="I1" s="340"/>
      <c r="J1" s="339"/>
      <c r="K1" s="339"/>
      <c r="L1" s="339"/>
      <c r="M1" s="339"/>
      <c r="N1" s="339"/>
      <c r="O1" s="339"/>
      <c r="P1" s="339"/>
      <c r="Q1" s="339"/>
    </row>
    <row r="2" spans="2:17" ht="16.5">
      <c r="B2" s="88"/>
      <c r="C2" s="459" t="s">
        <v>310</v>
      </c>
      <c r="D2" s="459"/>
      <c r="E2" s="459"/>
      <c r="F2" s="341"/>
      <c r="G2" s="341"/>
      <c r="H2" s="341"/>
      <c r="I2" s="340"/>
      <c r="J2" s="339"/>
      <c r="K2" s="339"/>
      <c r="L2" s="339"/>
      <c r="M2" s="339"/>
      <c r="N2" s="339"/>
      <c r="O2" s="339"/>
      <c r="P2" s="339"/>
      <c r="Q2" s="339"/>
    </row>
    <row r="3" spans="2:17" ht="16.5">
      <c r="B3" s="88"/>
      <c r="C3" s="459" t="s">
        <v>309</v>
      </c>
      <c r="D3" s="459"/>
      <c r="E3" s="459"/>
      <c r="F3" s="341"/>
      <c r="G3" s="341"/>
      <c r="H3" s="341"/>
      <c r="I3" s="340"/>
      <c r="J3" s="339"/>
      <c r="K3" s="339"/>
      <c r="L3" s="339"/>
      <c r="M3" s="339"/>
      <c r="N3" s="339"/>
      <c r="O3" s="339"/>
      <c r="P3" s="339">
        <v>0</v>
      </c>
      <c r="Q3" s="339"/>
    </row>
    <row r="4" spans="2:17" ht="16.5">
      <c r="B4" s="338"/>
      <c r="C4" s="459" t="s">
        <v>308</v>
      </c>
      <c r="D4" s="459"/>
      <c r="E4" s="459"/>
      <c r="F4" s="341"/>
      <c r="G4" s="341"/>
      <c r="H4" s="341"/>
      <c r="I4" s="340"/>
      <c r="J4" s="339"/>
      <c r="K4" s="339"/>
      <c r="L4" s="339"/>
      <c r="M4" s="339"/>
      <c r="N4" s="339"/>
      <c r="O4" s="339"/>
      <c r="P4" s="339">
        <v>0</v>
      </c>
      <c r="Q4" s="339"/>
    </row>
    <row r="5" spans="2:5" ht="16.5">
      <c r="B5" s="338"/>
      <c r="C5" s="459" t="s">
        <v>307</v>
      </c>
      <c r="D5" s="459"/>
      <c r="E5" s="459"/>
    </row>
    <row r="6" spans="2:3" ht="16.5" customHeight="1">
      <c r="B6" s="338"/>
      <c r="C6" s="337"/>
    </row>
    <row r="7" spans="1:5" ht="15.75" customHeight="1">
      <c r="A7" s="460" t="s">
        <v>314</v>
      </c>
      <c r="B7" s="460"/>
      <c r="C7" s="460"/>
      <c r="D7" s="460"/>
      <c r="E7" s="460"/>
    </row>
    <row r="8" spans="1:5" ht="15.75" customHeight="1">
      <c r="A8" s="460"/>
      <c r="B8" s="460"/>
      <c r="C8" s="460"/>
      <c r="D8" s="460"/>
      <c r="E8" s="460"/>
    </row>
    <row r="9" spans="1:5" ht="32.25" customHeight="1">
      <c r="A9" s="460"/>
      <c r="B9" s="460"/>
      <c r="C9" s="460"/>
      <c r="D9" s="460"/>
      <c r="E9" s="460"/>
    </row>
    <row r="10" spans="2:5" ht="16.5" customHeight="1">
      <c r="B10" s="336"/>
      <c r="C10" s="336"/>
      <c r="D10" s="336"/>
      <c r="E10" s="336"/>
    </row>
    <row r="11" spans="1:7" ht="108" customHeight="1">
      <c r="A11" s="335" t="s">
        <v>306</v>
      </c>
      <c r="B11" s="335" t="s">
        <v>523</v>
      </c>
      <c r="C11" s="335" t="s">
        <v>305</v>
      </c>
      <c r="D11" s="335" t="s">
        <v>304</v>
      </c>
      <c r="E11" s="335" t="s">
        <v>303</v>
      </c>
      <c r="F11" s="1" t="s">
        <v>524</v>
      </c>
      <c r="G11" s="1" t="s">
        <v>501</v>
      </c>
    </row>
    <row r="12" spans="1:5" ht="19.5" customHeight="1">
      <c r="A12" s="334">
        <v>1</v>
      </c>
      <c r="B12" s="334">
        <v>2</v>
      </c>
      <c r="C12" s="333">
        <v>3</v>
      </c>
      <c r="D12" s="332">
        <v>4</v>
      </c>
      <c r="E12" s="332">
        <v>5</v>
      </c>
    </row>
    <row r="13" spans="1:7" ht="117" customHeight="1">
      <c r="A13" s="461" t="s">
        <v>302</v>
      </c>
      <c r="B13" s="449"/>
      <c r="C13" s="450"/>
      <c r="D13" s="206">
        <v>85886.4</v>
      </c>
      <c r="E13" s="331">
        <v>4.64</v>
      </c>
      <c r="F13" s="122" t="s">
        <v>312</v>
      </c>
      <c r="G13" s="330" t="s">
        <v>502</v>
      </c>
    </row>
    <row r="14" spans="1:5" ht="0.75" customHeight="1" hidden="1">
      <c r="A14" s="329"/>
      <c r="B14" s="454" t="s">
        <v>301</v>
      </c>
      <c r="C14" s="455"/>
      <c r="D14" s="456"/>
      <c r="E14" s="457"/>
    </row>
    <row r="15" spans="1:5" ht="20.25" customHeight="1">
      <c r="A15" s="174">
        <v>1</v>
      </c>
      <c r="B15" s="219" t="s">
        <v>300</v>
      </c>
      <c r="C15" s="258"/>
      <c r="D15" s="328"/>
      <c r="E15" s="327"/>
    </row>
    <row r="16" spans="1:5" ht="36" customHeight="1">
      <c r="A16" s="169"/>
      <c r="B16" s="210" t="s">
        <v>299</v>
      </c>
      <c r="C16" s="258" t="s">
        <v>525</v>
      </c>
      <c r="D16" s="326"/>
      <c r="E16" s="297"/>
    </row>
    <row r="17" spans="1:5" ht="70.5" customHeight="1" hidden="1">
      <c r="A17" s="169"/>
      <c r="B17" s="210"/>
      <c r="C17" s="258"/>
      <c r="D17" s="326"/>
      <c r="E17" s="297"/>
    </row>
    <row r="18" spans="1:5" ht="0.75" customHeight="1" hidden="1">
      <c r="A18" s="169"/>
      <c r="B18" s="210" t="s">
        <v>298</v>
      </c>
      <c r="C18" s="258"/>
      <c r="D18" s="326"/>
      <c r="E18" s="297"/>
    </row>
    <row r="19" spans="1:5" ht="105" customHeight="1">
      <c r="A19" s="164"/>
      <c r="B19" s="284" t="s">
        <v>297</v>
      </c>
      <c r="C19" s="240" t="s">
        <v>525</v>
      </c>
      <c r="D19" s="325"/>
      <c r="E19" s="320"/>
    </row>
    <row r="20" spans="1:5" ht="69" customHeight="1">
      <c r="A20" s="169"/>
      <c r="B20" s="210" t="s">
        <v>296</v>
      </c>
      <c r="C20" s="234" t="s">
        <v>525</v>
      </c>
      <c r="D20" s="324"/>
      <c r="E20" s="269"/>
    </row>
    <row r="21" spans="1:5" ht="51.75" customHeight="1">
      <c r="A21" s="188"/>
      <c r="B21" s="323" t="s">
        <v>295</v>
      </c>
      <c r="C21" s="187" t="s">
        <v>549</v>
      </c>
      <c r="D21" s="318"/>
      <c r="E21" s="266"/>
    </row>
    <row r="22" spans="1:5" ht="24.75" customHeight="1" hidden="1">
      <c r="A22" s="188">
        <v>2</v>
      </c>
      <c r="B22" s="220" t="s">
        <v>294</v>
      </c>
      <c r="C22" s="268"/>
      <c r="D22" s="322"/>
      <c r="E22" s="272"/>
    </row>
    <row r="23" spans="1:5" ht="51.75" customHeight="1" hidden="1">
      <c r="A23" s="156"/>
      <c r="B23" s="220" t="s">
        <v>292</v>
      </c>
      <c r="C23" s="268" t="s">
        <v>525</v>
      </c>
      <c r="D23" s="321"/>
      <c r="E23" s="297"/>
    </row>
    <row r="24" spans="1:5" ht="51.75" customHeight="1" hidden="1">
      <c r="A24" s="156"/>
      <c r="B24" s="220" t="s">
        <v>291</v>
      </c>
      <c r="C24" s="268" t="s">
        <v>525</v>
      </c>
      <c r="D24" s="319"/>
      <c r="E24" s="297"/>
    </row>
    <row r="25" spans="1:5" ht="51.75" customHeight="1" hidden="1">
      <c r="A25" s="200"/>
      <c r="B25" s="219" t="s">
        <v>290</v>
      </c>
      <c r="C25" s="187" t="s">
        <v>549</v>
      </c>
      <c r="D25" s="318"/>
      <c r="E25" s="320"/>
    </row>
    <row r="26" spans="1:5" ht="19.5" customHeight="1">
      <c r="A26" s="169">
        <v>2</v>
      </c>
      <c r="B26" s="210" t="s">
        <v>293</v>
      </c>
      <c r="C26" s="243"/>
      <c r="D26" s="319"/>
      <c r="E26" s="269"/>
    </row>
    <row r="27" spans="1:5" ht="36.75" customHeight="1">
      <c r="A27" s="169"/>
      <c r="B27" s="210" t="s">
        <v>292</v>
      </c>
      <c r="C27" s="243" t="s">
        <v>525</v>
      </c>
      <c r="D27" s="319"/>
      <c r="E27" s="269"/>
    </row>
    <row r="28" spans="1:5" ht="69.75" customHeight="1">
      <c r="A28" s="169"/>
      <c r="B28" s="210" t="s">
        <v>291</v>
      </c>
      <c r="C28" s="243" t="s">
        <v>525</v>
      </c>
      <c r="D28" s="319"/>
      <c r="E28" s="269"/>
    </row>
    <row r="29" spans="1:5" ht="39.75" customHeight="1">
      <c r="A29" s="164"/>
      <c r="B29" s="252" t="s">
        <v>290</v>
      </c>
      <c r="C29" s="243" t="s">
        <v>549</v>
      </c>
      <c r="D29" s="318"/>
      <c r="E29" s="266"/>
    </row>
    <row r="30" spans="1:5" ht="33.75" customHeight="1">
      <c r="A30" s="169">
        <v>3</v>
      </c>
      <c r="B30" s="317" t="s">
        <v>289</v>
      </c>
      <c r="C30" s="316"/>
      <c r="D30" s="270"/>
      <c r="E30" s="269"/>
    </row>
    <row r="31" spans="1:5" ht="87" customHeight="1">
      <c r="A31" s="164"/>
      <c r="B31" s="315" t="s">
        <v>288</v>
      </c>
      <c r="C31" s="240" t="s">
        <v>525</v>
      </c>
      <c r="D31" s="267"/>
      <c r="E31" s="266"/>
    </row>
    <row r="32" spans="1:5" ht="53.25" customHeight="1" hidden="1">
      <c r="A32" s="169"/>
      <c r="B32" s="314" t="s">
        <v>287</v>
      </c>
      <c r="C32" s="313" t="s">
        <v>525</v>
      </c>
      <c r="D32" s="270"/>
      <c r="E32" s="269"/>
    </row>
    <row r="33" spans="1:5" ht="54.75" customHeight="1">
      <c r="A33" s="169"/>
      <c r="B33" s="214" t="s">
        <v>286</v>
      </c>
      <c r="C33" s="187" t="s">
        <v>525</v>
      </c>
      <c r="D33" s="277"/>
      <c r="E33" s="269"/>
    </row>
    <row r="34" spans="1:5" ht="55.5" customHeight="1">
      <c r="A34" s="169"/>
      <c r="B34" s="252" t="s">
        <v>285</v>
      </c>
      <c r="C34" s="187" t="s">
        <v>549</v>
      </c>
      <c r="D34" s="283"/>
      <c r="E34" s="266"/>
    </row>
    <row r="35" spans="1:5" ht="35.25" customHeight="1">
      <c r="A35" s="174">
        <v>4</v>
      </c>
      <c r="B35" s="195" t="s">
        <v>284</v>
      </c>
      <c r="C35" s="177"/>
      <c r="D35" s="312"/>
      <c r="E35" s="312"/>
    </row>
    <row r="36" spans="1:5" ht="53.25" customHeight="1">
      <c r="A36" s="169"/>
      <c r="B36" s="210" t="s">
        <v>83</v>
      </c>
      <c r="C36" s="268" t="s">
        <v>525</v>
      </c>
      <c r="D36" s="305"/>
      <c r="E36" s="304"/>
    </row>
    <row r="37" spans="1:5" ht="102.75" customHeight="1">
      <c r="A37" s="169"/>
      <c r="B37" s="214" t="s">
        <v>82</v>
      </c>
      <c r="C37" s="268" t="s">
        <v>525</v>
      </c>
      <c r="D37" s="305"/>
      <c r="E37" s="304"/>
    </row>
    <row r="38" spans="1:5" ht="36" customHeight="1">
      <c r="A38" s="169"/>
      <c r="B38" s="210" t="s">
        <v>81</v>
      </c>
      <c r="C38" s="268" t="s">
        <v>525</v>
      </c>
      <c r="D38" s="311"/>
      <c r="E38" s="304"/>
    </row>
    <row r="39" spans="1:5" ht="57" customHeight="1">
      <c r="A39" s="164"/>
      <c r="B39" s="252" t="s">
        <v>260</v>
      </c>
      <c r="C39" s="243" t="s">
        <v>549</v>
      </c>
      <c r="D39" s="310"/>
      <c r="E39" s="309"/>
    </row>
    <row r="40" spans="1:5" ht="35.25" customHeight="1">
      <c r="A40" s="174">
        <v>5</v>
      </c>
      <c r="B40" s="195" t="s">
        <v>67</v>
      </c>
      <c r="C40" s="268"/>
      <c r="D40" s="308"/>
      <c r="E40" s="307"/>
    </row>
    <row r="41" spans="1:5" ht="23.25" customHeight="1">
      <c r="A41" s="169"/>
      <c r="B41" s="214" t="s">
        <v>66</v>
      </c>
      <c r="C41" s="268" t="s">
        <v>525</v>
      </c>
      <c r="D41" s="305"/>
      <c r="E41" s="304"/>
    </row>
    <row r="42" spans="1:5" ht="37.5" customHeight="1">
      <c r="A42" s="169"/>
      <c r="B42" s="214" t="s">
        <v>65</v>
      </c>
      <c r="C42" s="268" t="s">
        <v>525</v>
      </c>
      <c r="D42" s="305"/>
      <c r="E42" s="304"/>
    </row>
    <row r="43" spans="1:5" ht="106.5" customHeight="1">
      <c r="A43" s="169"/>
      <c r="B43" s="214" t="s">
        <v>64</v>
      </c>
      <c r="C43" s="306" t="s">
        <v>525</v>
      </c>
      <c r="D43" s="305"/>
      <c r="E43" s="304"/>
    </row>
    <row r="44" spans="1:5" ht="42.75" customHeight="1">
      <c r="A44" s="169"/>
      <c r="B44" s="214" t="s">
        <v>63</v>
      </c>
      <c r="C44" s="303" t="s">
        <v>549</v>
      </c>
      <c r="D44" s="301"/>
      <c r="E44" s="203"/>
    </row>
    <row r="45" spans="1:5" ht="29.25" customHeight="1">
      <c r="A45" s="169"/>
      <c r="B45" s="302" t="s">
        <v>62</v>
      </c>
      <c r="C45" s="268" t="s">
        <v>525</v>
      </c>
      <c r="D45" s="301"/>
      <c r="E45" s="203"/>
    </row>
    <row r="46" spans="1:5" ht="103.5" customHeight="1" hidden="1">
      <c r="A46" s="169"/>
      <c r="B46" s="210" t="s">
        <v>52</v>
      </c>
      <c r="C46" s="299" t="s">
        <v>525</v>
      </c>
      <c r="D46" s="301"/>
      <c r="E46" s="203"/>
    </row>
    <row r="47" spans="1:5" ht="1.5" customHeight="1" hidden="1">
      <c r="A47" s="169"/>
      <c r="B47" s="210" t="s">
        <v>61</v>
      </c>
      <c r="C47" s="299"/>
      <c r="D47" s="301"/>
      <c r="E47" s="203"/>
    </row>
    <row r="48" spans="1:5" ht="90" customHeight="1" hidden="1">
      <c r="A48" s="169"/>
      <c r="B48" s="210" t="s">
        <v>60</v>
      </c>
      <c r="C48" s="258" t="s">
        <v>549</v>
      </c>
      <c r="D48" s="301"/>
      <c r="E48" s="203"/>
    </row>
    <row r="49" spans="1:5" ht="33" hidden="1">
      <c r="A49" s="169">
        <v>6</v>
      </c>
      <c r="B49" s="168" t="s">
        <v>50</v>
      </c>
      <c r="C49" s="300" t="s">
        <v>86</v>
      </c>
      <c r="D49" s="298">
        <v>0</v>
      </c>
      <c r="E49" s="297">
        <v>0</v>
      </c>
    </row>
    <row r="50" spans="1:5" ht="138.75" customHeight="1" hidden="1">
      <c r="A50" s="169"/>
      <c r="B50" s="168" t="s">
        <v>57</v>
      </c>
      <c r="C50" s="300"/>
      <c r="D50" s="298"/>
      <c r="E50" s="297"/>
    </row>
    <row r="51" spans="1:5" ht="144" customHeight="1" hidden="1">
      <c r="A51" s="169"/>
      <c r="B51" s="210" t="s">
        <v>59</v>
      </c>
      <c r="C51" s="299" t="s">
        <v>86</v>
      </c>
      <c r="D51" s="298"/>
      <c r="E51" s="297"/>
    </row>
    <row r="52" spans="1:5" ht="107.25" customHeight="1" hidden="1">
      <c r="A52" s="169"/>
      <c r="B52" s="168" t="s">
        <v>58</v>
      </c>
      <c r="C52" s="299" t="s">
        <v>86</v>
      </c>
      <c r="D52" s="298"/>
      <c r="E52" s="297"/>
    </row>
    <row r="53" spans="1:5" ht="54" customHeight="1" hidden="1">
      <c r="A53" s="184">
        <v>6</v>
      </c>
      <c r="B53" s="296" t="s">
        <v>50</v>
      </c>
      <c r="C53" s="295"/>
      <c r="D53" s="270"/>
      <c r="E53" s="269"/>
    </row>
    <row r="54" spans="1:5" ht="54" customHeight="1" hidden="1">
      <c r="A54" s="184"/>
      <c r="B54" s="293" t="s">
        <v>57</v>
      </c>
      <c r="C54" s="295"/>
      <c r="D54" s="270"/>
      <c r="E54" s="269"/>
    </row>
    <row r="55" spans="1:5" ht="54" customHeight="1" hidden="1">
      <c r="A55" s="184"/>
      <c r="B55" s="294" t="s">
        <v>25</v>
      </c>
      <c r="C55" s="292" t="s">
        <v>525</v>
      </c>
      <c r="D55" s="270"/>
      <c r="E55" s="269"/>
    </row>
    <row r="56" spans="1:5" ht="54" customHeight="1" hidden="1">
      <c r="A56" s="184"/>
      <c r="B56" s="294" t="s">
        <v>56</v>
      </c>
      <c r="C56" s="292" t="s">
        <v>525</v>
      </c>
      <c r="D56" s="270"/>
      <c r="E56" s="269"/>
    </row>
    <row r="57" spans="1:5" ht="54" customHeight="1" hidden="1">
      <c r="A57" s="184"/>
      <c r="B57" s="294" t="s">
        <v>260</v>
      </c>
      <c r="C57" s="240" t="s">
        <v>549</v>
      </c>
      <c r="D57" s="270"/>
      <c r="E57" s="269"/>
    </row>
    <row r="58" spans="1:5" ht="54" customHeight="1" hidden="1">
      <c r="A58" s="184"/>
      <c r="B58" s="293" t="s">
        <v>55</v>
      </c>
      <c r="C58" s="292" t="s">
        <v>525</v>
      </c>
      <c r="D58" s="270"/>
      <c r="E58" s="269"/>
    </row>
    <row r="59" spans="1:5" ht="54" customHeight="1" hidden="1">
      <c r="A59" s="184"/>
      <c r="B59" s="293" t="s">
        <v>54</v>
      </c>
      <c r="C59" s="292" t="s">
        <v>525</v>
      </c>
      <c r="D59" s="270"/>
      <c r="E59" s="269"/>
    </row>
    <row r="60" spans="1:5" ht="54" customHeight="1" hidden="1">
      <c r="A60" s="184"/>
      <c r="B60" s="291" t="s">
        <v>53</v>
      </c>
      <c r="C60" s="289" t="s">
        <v>525</v>
      </c>
      <c r="D60" s="270"/>
      <c r="E60" s="269"/>
    </row>
    <row r="61" spans="1:5" ht="41.25" customHeight="1">
      <c r="A61" s="184"/>
      <c r="B61" s="290" t="s">
        <v>52</v>
      </c>
      <c r="C61" s="289" t="s">
        <v>549</v>
      </c>
      <c r="D61" s="270"/>
      <c r="E61" s="269"/>
    </row>
    <row r="62" spans="1:5" ht="54" customHeight="1">
      <c r="A62" s="188"/>
      <c r="B62" s="288" t="s">
        <v>51</v>
      </c>
      <c r="C62" s="187" t="s">
        <v>549</v>
      </c>
      <c r="D62" s="267"/>
      <c r="E62" s="266"/>
    </row>
    <row r="63" spans="1:5" ht="38.25" customHeight="1">
      <c r="A63" s="238">
        <v>6</v>
      </c>
      <c r="B63" s="287" t="s">
        <v>50</v>
      </c>
      <c r="C63" s="187"/>
      <c r="D63" s="286"/>
      <c r="E63" s="275"/>
    </row>
    <row r="64" spans="1:5" ht="38.25" customHeight="1">
      <c r="A64" s="169"/>
      <c r="B64" s="285" t="s">
        <v>49</v>
      </c>
      <c r="C64" s="234" t="s">
        <v>86</v>
      </c>
      <c r="D64" s="277"/>
      <c r="E64" s="269"/>
    </row>
    <row r="65" spans="1:5" ht="54" customHeight="1">
      <c r="A65" s="169"/>
      <c r="B65" s="285" t="s">
        <v>25</v>
      </c>
      <c r="C65" s="187" t="s">
        <v>525</v>
      </c>
      <c r="D65" s="277"/>
      <c r="E65" s="269"/>
    </row>
    <row r="66" spans="1:5" ht="54" customHeight="1">
      <c r="A66" s="164"/>
      <c r="B66" s="284" t="s">
        <v>24</v>
      </c>
      <c r="C66" s="187" t="s">
        <v>549</v>
      </c>
      <c r="D66" s="283"/>
      <c r="E66" s="266"/>
    </row>
    <row r="67" spans="1:5" ht="36" customHeight="1">
      <c r="A67" s="169">
        <v>7</v>
      </c>
      <c r="B67" s="285" t="s">
        <v>23</v>
      </c>
      <c r="C67" s="234"/>
      <c r="D67" s="277"/>
      <c r="E67" s="269"/>
    </row>
    <row r="68" spans="1:5" ht="91.5" customHeight="1">
      <c r="A68" s="169"/>
      <c r="B68" s="285" t="s">
        <v>22</v>
      </c>
      <c r="C68" s="187" t="s">
        <v>525</v>
      </c>
      <c r="D68" s="277"/>
      <c r="E68" s="269"/>
    </row>
    <row r="69" spans="1:5" ht="36.75" customHeight="1">
      <c r="A69" s="164"/>
      <c r="B69" s="284" t="s">
        <v>21</v>
      </c>
      <c r="C69" s="187" t="s">
        <v>525</v>
      </c>
      <c r="D69" s="283"/>
      <c r="E69" s="266"/>
    </row>
    <row r="70" spans="1:5" ht="36" customHeight="1">
      <c r="A70" s="169">
        <v>8</v>
      </c>
      <c r="B70" s="282" t="s">
        <v>11</v>
      </c>
      <c r="C70" s="281"/>
      <c r="D70" s="277"/>
      <c r="E70" s="269"/>
    </row>
    <row r="71" spans="1:5" ht="54.75" customHeight="1">
      <c r="A71" s="188"/>
      <c r="B71" s="211" t="s">
        <v>10</v>
      </c>
      <c r="C71" s="279" t="s">
        <v>525</v>
      </c>
      <c r="D71" s="267"/>
      <c r="E71" s="266"/>
    </row>
    <row r="72" spans="1:5" ht="57.75" customHeight="1">
      <c r="A72" s="169"/>
      <c r="B72" s="214" t="s">
        <v>20</v>
      </c>
      <c r="C72" s="280" t="s">
        <v>525</v>
      </c>
      <c r="D72" s="270"/>
      <c r="E72" s="269"/>
    </row>
    <row r="73" spans="1:5" ht="42" customHeight="1">
      <c r="A73" s="169"/>
      <c r="B73" s="214" t="s">
        <v>19</v>
      </c>
      <c r="C73" s="280" t="s">
        <v>525</v>
      </c>
      <c r="D73" s="270"/>
      <c r="E73" s="269"/>
    </row>
    <row r="74" spans="1:5" ht="57" customHeight="1">
      <c r="A74" s="169"/>
      <c r="B74" s="214" t="s">
        <v>4</v>
      </c>
      <c r="C74" s="279" t="s">
        <v>525</v>
      </c>
      <c r="D74" s="270"/>
      <c r="E74" s="269"/>
    </row>
    <row r="75" spans="1:5" ht="21.75" customHeight="1">
      <c r="A75" s="169"/>
      <c r="B75" s="214" t="s">
        <v>18</v>
      </c>
      <c r="C75" s="279" t="s">
        <v>85</v>
      </c>
      <c r="D75" s="270"/>
      <c r="E75" s="269"/>
    </row>
    <row r="76" spans="1:5" ht="54" customHeight="1">
      <c r="A76" s="169"/>
      <c r="B76" s="211" t="s">
        <v>260</v>
      </c>
      <c r="C76" s="278" t="s">
        <v>549</v>
      </c>
      <c r="D76" s="267"/>
      <c r="E76" s="266"/>
    </row>
    <row r="77" spans="1:5" ht="38.25" customHeight="1">
      <c r="A77" s="174">
        <v>9</v>
      </c>
      <c r="B77" s="219" t="s">
        <v>17</v>
      </c>
      <c r="C77" s="187"/>
      <c r="D77" s="273"/>
      <c r="E77" s="272"/>
    </row>
    <row r="78" spans="1:5" ht="24.75" customHeight="1">
      <c r="A78" s="169"/>
      <c r="B78" s="214" t="s">
        <v>16</v>
      </c>
      <c r="C78" s="154" t="s">
        <v>525</v>
      </c>
      <c r="D78" s="277"/>
      <c r="E78" s="269"/>
    </row>
    <row r="79" spans="1:5" ht="54" customHeight="1">
      <c r="A79" s="164"/>
      <c r="B79" s="252" t="s">
        <v>260</v>
      </c>
      <c r="C79" s="187" t="s">
        <v>549</v>
      </c>
      <c r="D79" s="267"/>
      <c r="E79" s="266"/>
    </row>
    <row r="80" spans="1:5" ht="93" customHeight="1">
      <c r="A80" s="200">
        <v>10</v>
      </c>
      <c r="B80" s="219" t="s">
        <v>15</v>
      </c>
      <c r="C80" s="268" t="s">
        <v>525</v>
      </c>
      <c r="D80" s="276"/>
      <c r="E80" s="275"/>
    </row>
    <row r="81" spans="1:5" ht="54" customHeight="1">
      <c r="A81" s="174">
        <v>11</v>
      </c>
      <c r="B81" s="195" t="s">
        <v>14</v>
      </c>
      <c r="C81" s="274"/>
      <c r="D81" s="273"/>
      <c r="E81" s="272"/>
    </row>
    <row r="82" spans="1:5" ht="72" customHeight="1">
      <c r="A82" s="169"/>
      <c r="B82" s="168" t="s">
        <v>13</v>
      </c>
      <c r="C82" s="181" t="s">
        <v>86</v>
      </c>
      <c r="D82" s="270"/>
      <c r="E82" s="269"/>
    </row>
    <row r="83" spans="1:5" ht="54" customHeight="1">
      <c r="A83" s="164"/>
      <c r="B83" s="182" t="s">
        <v>12</v>
      </c>
      <c r="C83" s="181" t="s">
        <v>549</v>
      </c>
      <c r="D83" s="267"/>
      <c r="E83" s="266"/>
    </row>
    <row r="84" spans="1:5" ht="54" customHeight="1" hidden="1">
      <c r="A84" s="188">
        <v>11</v>
      </c>
      <c r="B84" s="182" t="s">
        <v>11</v>
      </c>
      <c r="C84" s="271"/>
      <c r="D84" s="270"/>
      <c r="E84" s="269"/>
    </row>
    <row r="85" spans="1:5" ht="54" customHeight="1" hidden="1">
      <c r="A85" s="156"/>
      <c r="B85" s="220" t="s">
        <v>10</v>
      </c>
      <c r="C85" s="268" t="s">
        <v>525</v>
      </c>
      <c r="D85" s="270"/>
      <c r="E85" s="269"/>
    </row>
    <row r="86" spans="1:5" ht="54" customHeight="1" hidden="1">
      <c r="A86" s="156"/>
      <c r="B86" s="220" t="s">
        <v>9</v>
      </c>
      <c r="C86" s="268" t="s">
        <v>525</v>
      </c>
      <c r="D86" s="270"/>
      <c r="E86" s="269"/>
    </row>
    <row r="87" spans="1:5" ht="54" customHeight="1" hidden="1">
      <c r="A87" s="156"/>
      <c r="B87" s="220" t="s">
        <v>8</v>
      </c>
      <c r="C87" s="268" t="s">
        <v>525</v>
      </c>
      <c r="D87" s="270"/>
      <c r="E87" s="269"/>
    </row>
    <row r="88" spans="1:5" ht="54" customHeight="1" hidden="1">
      <c r="A88" s="156"/>
      <c r="B88" s="220" t="s">
        <v>4</v>
      </c>
      <c r="C88" s="268" t="s">
        <v>525</v>
      </c>
      <c r="D88" s="270"/>
      <c r="E88" s="269"/>
    </row>
    <row r="89" spans="1:5" ht="34.5" customHeight="1" hidden="1">
      <c r="A89" s="156"/>
      <c r="B89" s="220" t="s">
        <v>260</v>
      </c>
      <c r="C89" s="154" t="s">
        <v>549</v>
      </c>
      <c r="D89" s="270"/>
      <c r="E89" s="269"/>
    </row>
    <row r="90" spans="1:5" ht="52.5" customHeight="1" hidden="1">
      <c r="A90" s="156"/>
      <c r="B90" s="220" t="s">
        <v>7</v>
      </c>
      <c r="C90" s="268" t="s">
        <v>86</v>
      </c>
      <c r="D90" s="270"/>
      <c r="E90" s="269"/>
    </row>
    <row r="91" spans="1:5" ht="53.25" customHeight="1" hidden="1">
      <c r="A91" s="156"/>
      <c r="B91" s="220" t="s">
        <v>6</v>
      </c>
      <c r="C91" s="268" t="s">
        <v>86</v>
      </c>
      <c r="D91" s="270"/>
      <c r="E91" s="269"/>
    </row>
    <row r="92" spans="1:5" ht="34.5" customHeight="1" hidden="1">
      <c r="A92" s="156"/>
      <c r="B92" s="220" t="s">
        <v>5</v>
      </c>
      <c r="C92" s="268" t="s">
        <v>86</v>
      </c>
      <c r="D92" s="270"/>
      <c r="E92" s="269"/>
    </row>
    <row r="93" spans="1:5" ht="53.25" customHeight="1" hidden="1">
      <c r="A93" s="156"/>
      <c r="B93" s="220" t="s">
        <v>4</v>
      </c>
      <c r="C93" s="268" t="s">
        <v>86</v>
      </c>
      <c r="D93" s="267"/>
      <c r="E93" s="266"/>
    </row>
    <row r="94" spans="1:5" ht="51.75" customHeight="1" hidden="1">
      <c r="A94" s="156"/>
      <c r="B94" s="220" t="s">
        <v>260</v>
      </c>
      <c r="C94" s="187" t="s">
        <v>549</v>
      </c>
      <c r="D94" s="176"/>
      <c r="E94" s="183"/>
    </row>
    <row r="95" spans="1:7" ht="108" customHeight="1">
      <c r="A95" s="462" t="s">
        <v>3</v>
      </c>
      <c r="B95" s="462"/>
      <c r="C95" s="462"/>
      <c r="D95" s="344">
        <v>188987.1</v>
      </c>
      <c r="E95" s="265">
        <v>10.21</v>
      </c>
      <c r="F95" s="122" t="s">
        <v>312</v>
      </c>
      <c r="G95" s="330" t="s">
        <v>502</v>
      </c>
    </row>
    <row r="96" spans="1:20" s="261" customFormat="1" ht="41.25" customHeight="1">
      <c r="A96" s="156">
        <v>12</v>
      </c>
      <c r="B96" s="220" t="s">
        <v>2</v>
      </c>
      <c r="C96" s="264"/>
      <c r="D96" s="263"/>
      <c r="E96" s="262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5" ht="131.25" customHeight="1" hidden="1">
      <c r="A97" s="184"/>
      <c r="B97" s="210" t="s">
        <v>598</v>
      </c>
      <c r="C97" s="260" t="s">
        <v>525</v>
      </c>
      <c r="D97" s="233"/>
      <c r="E97" s="232"/>
    </row>
    <row r="98" spans="1:5" ht="54" customHeight="1" hidden="1">
      <c r="A98" s="184"/>
      <c r="B98" s="210" t="s">
        <v>1</v>
      </c>
      <c r="C98" s="156" t="s">
        <v>525</v>
      </c>
      <c r="D98" s="208"/>
      <c r="E98" s="212"/>
    </row>
    <row r="99" spans="1:5" ht="169.5" customHeight="1" hidden="1">
      <c r="A99" s="184"/>
      <c r="B99" s="210" t="s">
        <v>260</v>
      </c>
      <c r="C99" s="187" t="s">
        <v>549</v>
      </c>
      <c r="D99" s="208"/>
      <c r="E99" s="212"/>
    </row>
    <row r="100" spans="1:5" ht="106.5" customHeight="1" hidden="1">
      <c r="A100" s="184"/>
      <c r="B100" s="210" t="s">
        <v>0</v>
      </c>
      <c r="C100" s="187"/>
      <c r="D100" s="208"/>
      <c r="E100" s="212"/>
    </row>
    <row r="101" spans="1:5" ht="75.75" customHeight="1">
      <c r="A101" s="184"/>
      <c r="B101" s="210" t="s">
        <v>598</v>
      </c>
      <c r="C101" s="187" t="s">
        <v>525</v>
      </c>
      <c r="D101" s="208"/>
      <c r="E101" s="212"/>
    </row>
    <row r="102" spans="1:5" ht="37.5" customHeight="1">
      <c r="A102" s="184"/>
      <c r="B102" s="214" t="s">
        <v>599</v>
      </c>
      <c r="C102" s="187" t="s">
        <v>525</v>
      </c>
      <c r="D102" s="208"/>
      <c r="E102" s="212"/>
    </row>
    <row r="103" spans="1:5" ht="72" customHeight="1" hidden="1">
      <c r="A103" s="169"/>
      <c r="B103" s="210" t="s">
        <v>598</v>
      </c>
      <c r="C103" s="259" t="s">
        <v>525</v>
      </c>
      <c r="D103" s="255"/>
      <c r="E103" s="207"/>
    </row>
    <row r="104" spans="1:5" ht="53.25" customHeight="1">
      <c r="A104" s="164"/>
      <c r="B104" s="252" t="s">
        <v>260</v>
      </c>
      <c r="C104" s="258" t="s">
        <v>549</v>
      </c>
      <c r="D104" s="248"/>
      <c r="E104" s="222"/>
    </row>
    <row r="105" spans="1:5" ht="40.5" customHeight="1" hidden="1">
      <c r="A105" s="174">
        <v>13</v>
      </c>
      <c r="B105" s="217" t="s">
        <v>597</v>
      </c>
      <c r="C105" s="187"/>
      <c r="D105" s="257"/>
      <c r="E105" s="215"/>
    </row>
    <row r="106" spans="1:5" ht="53.25" customHeight="1" hidden="1">
      <c r="A106" s="169"/>
      <c r="B106" s="214" t="s">
        <v>84</v>
      </c>
      <c r="C106" s="187" t="s">
        <v>525</v>
      </c>
      <c r="D106" s="213"/>
      <c r="E106" s="212"/>
    </row>
    <row r="107" spans="1:5" ht="70.5" customHeight="1" hidden="1">
      <c r="A107" s="169"/>
      <c r="B107" s="214" t="s">
        <v>596</v>
      </c>
      <c r="C107" s="187" t="s">
        <v>549</v>
      </c>
      <c r="D107" s="255"/>
      <c r="E107" s="207"/>
    </row>
    <row r="108" spans="1:5" ht="38.25" customHeight="1" hidden="1">
      <c r="A108" s="169"/>
      <c r="B108" s="214" t="s">
        <v>595</v>
      </c>
      <c r="C108" s="187" t="s">
        <v>525</v>
      </c>
      <c r="D108" s="255"/>
      <c r="E108" s="207"/>
    </row>
    <row r="109" spans="1:5" ht="38.25" customHeight="1" hidden="1">
      <c r="A109" s="169"/>
      <c r="B109" s="214" t="s">
        <v>594</v>
      </c>
      <c r="C109" s="256" t="s">
        <v>86</v>
      </c>
      <c r="D109" s="255"/>
      <c r="E109" s="207"/>
    </row>
    <row r="110" spans="1:5" ht="71.25" customHeight="1" hidden="1">
      <c r="A110" s="169"/>
      <c r="B110" s="211" t="s">
        <v>593</v>
      </c>
      <c r="C110" s="256" t="s">
        <v>549</v>
      </c>
      <c r="D110" s="255"/>
      <c r="E110" s="207"/>
    </row>
    <row r="111" spans="1:5" ht="53.25" customHeight="1">
      <c r="A111" s="174">
        <v>13</v>
      </c>
      <c r="B111" s="219" t="s">
        <v>592</v>
      </c>
      <c r="C111" s="187"/>
      <c r="D111" s="254"/>
      <c r="E111" s="253"/>
    </row>
    <row r="112" spans="1:5" ht="105" customHeight="1">
      <c r="A112" s="169"/>
      <c r="B112" s="210" t="s">
        <v>591</v>
      </c>
      <c r="C112" s="187" t="s">
        <v>86</v>
      </c>
      <c r="D112" s="213"/>
      <c r="E112" s="212"/>
    </row>
    <row r="113" spans="1:5" ht="69" customHeight="1">
      <c r="A113" s="188"/>
      <c r="B113" s="252" t="s">
        <v>590</v>
      </c>
      <c r="C113" s="187" t="s">
        <v>537</v>
      </c>
      <c r="D113" s="251"/>
      <c r="E113" s="250"/>
    </row>
    <row r="114" spans="1:5" ht="38.25" customHeight="1">
      <c r="A114" s="184"/>
      <c r="B114" s="210" t="s">
        <v>589</v>
      </c>
      <c r="C114" s="234" t="s">
        <v>86</v>
      </c>
      <c r="D114" s="208"/>
      <c r="E114" s="212"/>
    </row>
    <row r="115" spans="1:5" ht="51.75" customHeight="1">
      <c r="A115" s="169"/>
      <c r="B115" s="210" t="s">
        <v>588</v>
      </c>
      <c r="C115" s="234" t="s">
        <v>549</v>
      </c>
      <c r="D115" s="225"/>
      <c r="E115" s="207"/>
    </row>
    <row r="116" spans="1:5" ht="36" customHeight="1">
      <c r="A116" s="169"/>
      <c r="B116" s="249" t="s">
        <v>587</v>
      </c>
      <c r="C116" s="187" t="s">
        <v>549</v>
      </c>
      <c r="D116" s="213"/>
      <c r="E116" s="212"/>
    </row>
    <row r="117" spans="1:5" ht="33.75" customHeight="1">
      <c r="A117" s="169"/>
      <c r="B117" s="210" t="s">
        <v>586</v>
      </c>
      <c r="C117" s="187" t="s">
        <v>525</v>
      </c>
      <c r="D117" s="248"/>
      <c r="E117" s="222"/>
    </row>
    <row r="118" spans="1:5" ht="53.25" customHeight="1">
      <c r="A118" s="174">
        <v>14</v>
      </c>
      <c r="B118" s="195" t="s">
        <v>585</v>
      </c>
      <c r="C118" s="218"/>
      <c r="D118" s="247"/>
      <c r="E118" s="215"/>
    </row>
    <row r="119" spans="1:5" ht="29.25" customHeight="1">
      <c r="A119" s="169"/>
      <c r="B119" s="168" t="s">
        <v>584</v>
      </c>
      <c r="C119" s="218" t="s">
        <v>86</v>
      </c>
      <c r="D119" s="246"/>
      <c r="E119" s="212"/>
    </row>
    <row r="120" spans="1:5" ht="36.75" customHeight="1">
      <c r="A120" s="184"/>
      <c r="B120" s="168" t="s">
        <v>573</v>
      </c>
      <c r="C120" s="187" t="s">
        <v>86</v>
      </c>
      <c r="D120" s="245"/>
      <c r="E120" s="244"/>
    </row>
    <row r="121" spans="1:5" ht="33.75" customHeight="1">
      <c r="A121" s="169"/>
      <c r="B121" s="210" t="s">
        <v>571</v>
      </c>
      <c r="C121" s="243" t="s">
        <v>549</v>
      </c>
      <c r="D121" s="242"/>
      <c r="E121" s="241"/>
    </row>
    <row r="122" spans="1:5" ht="35.25" customHeight="1">
      <c r="A122" s="169"/>
      <c r="B122" s="210" t="s">
        <v>570</v>
      </c>
      <c r="C122" s="240" t="s">
        <v>86</v>
      </c>
      <c r="D122" s="239"/>
      <c r="E122" s="239"/>
    </row>
    <row r="123" spans="1:5" ht="36.75" customHeight="1">
      <c r="A123" s="238">
        <v>15</v>
      </c>
      <c r="B123" s="237" t="s">
        <v>583</v>
      </c>
      <c r="C123" s="187"/>
      <c r="D123" s="236"/>
      <c r="E123" s="235"/>
    </row>
    <row r="124" spans="1:5" ht="70.5" customHeight="1">
      <c r="A124" s="184"/>
      <c r="B124" s="210" t="s">
        <v>582</v>
      </c>
      <c r="C124" s="234" t="s">
        <v>86</v>
      </c>
      <c r="D124" s="233"/>
      <c r="E124" s="232"/>
    </row>
    <row r="125" spans="1:5" ht="34.5" customHeight="1">
      <c r="A125" s="169"/>
      <c r="B125" s="210" t="s">
        <v>581</v>
      </c>
      <c r="C125" s="187" t="s">
        <v>86</v>
      </c>
      <c r="D125" s="230"/>
      <c r="E125" s="229"/>
    </row>
    <row r="126" spans="1:5" ht="59.25" customHeight="1" hidden="1">
      <c r="A126" s="169"/>
      <c r="B126" s="210" t="s">
        <v>580</v>
      </c>
      <c r="C126" s="187" t="s">
        <v>525</v>
      </c>
      <c r="D126" s="230"/>
      <c r="E126" s="229"/>
    </row>
    <row r="127" spans="1:5" ht="16.5" hidden="1">
      <c r="A127" s="169"/>
      <c r="B127" s="231" t="s">
        <v>579</v>
      </c>
      <c r="C127" s="187"/>
      <c r="D127" s="230"/>
      <c r="E127" s="229"/>
    </row>
    <row r="128" spans="1:5" ht="16.5" hidden="1">
      <c r="A128" s="169"/>
      <c r="B128" s="210"/>
      <c r="C128" s="187"/>
      <c r="D128" s="230"/>
      <c r="E128" s="229"/>
    </row>
    <row r="129" spans="1:5" ht="33" hidden="1">
      <c r="A129" s="169" t="s">
        <v>346</v>
      </c>
      <c r="B129" s="227" t="s">
        <v>569</v>
      </c>
      <c r="C129" s="228"/>
      <c r="D129" s="452" t="e">
        <v>#REF!</v>
      </c>
      <c r="E129" s="453" t="e">
        <v>#REF!</v>
      </c>
    </row>
    <row r="130" spans="1:5" ht="33" hidden="1">
      <c r="A130" s="169"/>
      <c r="B130" s="227" t="s">
        <v>568</v>
      </c>
      <c r="C130" s="226" t="s">
        <v>525</v>
      </c>
      <c r="D130" s="452"/>
      <c r="E130" s="453"/>
    </row>
    <row r="131" spans="1:5" ht="33" hidden="1">
      <c r="A131" s="169"/>
      <c r="B131" s="227" t="s">
        <v>578</v>
      </c>
      <c r="C131" s="226" t="s">
        <v>251</v>
      </c>
      <c r="D131" s="452"/>
      <c r="E131" s="453"/>
    </row>
    <row r="132" spans="1:5" ht="66" hidden="1">
      <c r="A132" s="169"/>
      <c r="B132" s="227" t="s">
        <v>577</v>
      </c>
      <c r="C132" s="226" t="s">
        <v>251</v>
      </c>
      <c r="D132" s="452"/>
      <c r="E132" s="453"/>
    </row>
    <row r="133" spans="1:5" ht="120.75" customHeight="1">
      <c r="A133" s="169"/>
      <c r="B133" s="210" t="s">
        <v>576</v>
      </c>
      <c r="C133" s="218" t="s">
        <v>525</v>
      </c>
      <c r="D133" s="225"/>
      <c r="E133" s="207"/>
    </row>
    <row r="134" spans="1:5" ht="35.25" customHeight="1">
      <c r="A134" s="164"/>
      <c r="B134" s="224" t="s">
        <v>575</v>
      </c>
      <c r="C134" s="187" t="s">
        <v>86</v>
      </c>
      <c r="D134" s="223"/>
      <c r="E134" s="222"/>
    </row>
    <row r="135" spans="1:5" ht="35.25" customHeight="1" hidden="1">
      <c r="A135" s="188">
        <v>17</v>
      </c>
      <c r="B135" s="221" t="s">
        <v>574</v>
      </c>
      <c r="C135" s="187"/>
      <c r="D135" s="208"/>
      <c r="E135" s="207"/>
    </row>
    <row r="136" spans="1:5" ht="35.25" customHeight="1" hidden="1">
      <c r="A136" s="156"/>
      <c r="B136" s="220" t="s">
        <v>573</v>
      </c>
      <c r="C136" s="187" t="s">
        <v>86</v>
      </c>
      <c r="D136" s="208"/>
      <c r="E136" s="207"/>
    </row>
    <row r="137" spans="1:5" ht="35.25" customHeight="1" hidden="1">
      <c r="A137" s="156"/>
      <c r="B137" s="220" t="s">
        <v>572</v>
      </c>
      <c r="C137" s="218" t="s">
        <v>86</v>
      </c>
      <c r="D137" s="208"/>
      <c r="E137" s="207"/>
    </row>
    <row r="138" spans="1:5" ht="35.25" customHeight="1" hidden="1">
      <c r="A138" s="156"/>
      <c r="B138" s="220" t="s">
        <v>571</v>
      </c>
      <c r="C138" s="218" t="s">
        <v>549</v>
      </c>
      <c r="D138" s="208"/>
      <c r="E138" s="207"/>
    </row>
    <row r="139" spans="1:5" ht="35.25" customHeight="1" hidden="1">
      <c r="A139" s="200"/>
      <c r="B139" s="219" t="s">
        <v>570</v>
      </c>
      <c r="C139" s="218" t="s">
        <v>86</v>
      </c>
      <c r="D139" s="208"/>
      <c r="E139" s="207"/>
    </row>
    <row r="140" spans="1:5" ht="35.25" customHeight="1" hidden="1">
      <c r="A140" s="200">
        <v>16</v>
      </c>
      <c r="B140" s="217" t="s">
        <v>569</v>
      </c>
      <c r="C140" s="187"/>
      <c r="D140" s="216"/>
      <c r="E140" s="215"/>
    </row>
    <row r="141" spans="1:5" ht="35.25" customHeight="1" hidden="1">
      <c r="A141" s="169"/>
      <c r="B141" s="214" t="s">
        <v>568</v>
      </c>
      <c r="C141" s="187" t="s">
        <v>562</v>
      </c>
      <c r="D141" s="213"/>
      <c r="E141" s="212"/>
    </row>
    <row r="142" spans="1:5" ht="72" customHeight="1" hidden="1">
      <c r="A142" s="169"/>
      <c r="B142" s="211" t="s">
        <v>567</v>
      </c>
      <c r="C142" s="187" t="s">
        <v>549</v>
      </c>
      <c r="D142" s="208"/>
      <c r="E142" s="207"/>
    </row>
    <row r="143" spans="1:5" ht="54.75" customHeight="1" hidden="1">
      <c r="A143" s="169"/>
      <c r="B143" s="210"/>
      <c r="C143" s="209" t="s">
        <v>251</v>
      </c>
      <c r="D143" s="208"/>
      <c r="E143" s="207"/>
    </row>
    <row r="144" spans="1:7" ht="108" customHeight="1">
      <c r="A144" s="458" t="s">
        <v>566</v>
      </c>
      <c r="B144" s="458"/>
      <c r="C144" s="458"/>
      <c r="D144" s="343">
        <v>88477.8</v>
      </c>
      <c r="E144" s="342">
        <v>4.78</v>
      </c>
      <c r="F144" s="122" t="s">
        <v>312</v>
      </c>
      <c r="G144" s="330" t="s">
        <v>502</v>
      </c>
    </row>
    <row r="145" spans="1:5" ht="69" customHeight="1" hidden="1">
      <c r="A145" s="156">
        <v>15</v>
      </c>
      <c r="B145" s="155" t="s">
        <v>565</v>
      </c>
      <c r="C145" s="205"/>
      <c r="D145" s="204">
        <v>0</v>
      </c>
      <c r="E145" s="203">
        <v>0</v>
      </c>
    </row>
    <row r="146" spans="1:5" ht="66.75" customHeight="1" hidden="1">
      <c r="A146" s="156"/>
      <c r="B146" s="155" t="s">
        <v>553</v>
      </c>
      <c r="C146" s="199" t="s">
        <v>551</v>
      </c>
      <c r="D146" s="191"/>
      <c r="E146" s="175"/>
    </row>
    <row r="147" spans="1:5" ht="70.5" customHeight="1" hidden="1">
      <c r="A147" s="156"/>
      <c r="B147" s="155" t="s">
        <v>552</v>
      </c>
      <c r="C147" s="199" t="s">
        <v>551</v>
      </c>
      <c r="D147" s="191"/>
      <c r="E147" s="175"/>
    </row>
    <row r="148" spans="1:5" ht="16.5" customHeight="1" hidden="1">
      <c r="A148" s="156"/>
      <c r="B148" s="155" t="s">
        <v>247</v>
      </c>
      <c r="C148" s="199" t="s">
        <v>549</v>
      </c>
      <c r="D148" s="191"/>
      <c r="E148" s="175"/>
    </row>
    <row r="149" spans="1:5" ht="16.5" customHeight="1" hidden="1">
      <c r="A149" s="156"/>
      <c r="B149" s="155" t="s">
        <v>564</v>
      </c>
      <c r="C149" s="199" t="s">
        <v>542</v>
      </c>
      <c r="D149" s="191"/>
      <c r="E149" s="175"/>
    </row>
    <row r="150" spans="1:5" ht="16.5" customHeight="1" hidden="1">
      <c r="A150" s="156"/>
      <c r="B150" s="155" t="s">
        <v>547</v>
      </c>
      <c r="C150" s="199" t="s">
        <v>251</v>
      </c>
      <c r="D150" s="191"/>
      <c r="E150" s="175"/>
    </row>
    <row r="151" spans="1:5" ht="54" customHeight="1" hidden="1">
      <c r="A151" s="156">
        <v>15</v>
      </c>
      <c r="B151" s="155" t="s">
        <v>548</v>
      </c>
      <c r="C151" s="199"/>
      <c r="D151" s="202">
        <v>0</v>
      </c>
      <c r="E151" s="201">
        <v>0</v>
      </c>
    </row>
    <row r="152" spans="1:5" ht="13.5" customHeight="1" hidden="1">
      <c r="A152" s="156"/>
      <c r="B152" s="155" t="s">
        <v>249</v>
      </c>
      <c r="C152" s="199" t="s">
        <v>85</v>
      </c>
      <c r="D152" s="191"/>
      <c r="E152" s="175"/>
    </row>
    <row r="153" spans="1:5" ht="17.25" customHeight="1" hidden="1">
      <c r="A153" s="156"/>
      <c r="B153" s="155" t="s">
        <v>563</v>
      </c>
      <c r="C153" s="199" t="s">
        <v>542</v>
      </c>
      <c r="D153" s="191"/>
      <c r="E153" s="175"/>
    </row>
    <row r="154" spans="1:5" ht="27" customHeight="1" hidden="1">
      <c r="A154" s="156"/>
      <c r="B154" s="155" t="s">
        <v>250</v>
      </c>
      <c r="C154" s="199" t="s">
        <v>562</v>
      </c>
      <c r="D154" s="191"/>
      <c r="E154" s="175"/>
    </row>
    <row r="155" spans="1:5" ht="51" customHeight="1">
      <c r="A155" s="200"/>
      <c r="B155" s="195" t="s">
        <v>544</v>
      </c>
      <c r="C155" s="199" t="s">
        <v>248</v>
      </c>
      <c r="D155" s="191"/>
      <c r="E155" s="175"/>
    </row>
    <row r="156" spans="1:5" ht="35.25" customHeight="1">
      <c r="A156" s="174">
        <v>16</v>
      </c>
      <c r="B156" s="195" t="s">
        <v>561</v>
      </c>
      <c r="C156" s="199"/>
      <c r="D156" s="198"/>
      <c r="E156" s="192"/>
    </row>
    <row r="157" spans="1:5" ht="69" customHeight="1">
      <c r="A157" s="164"/>
      <c r="B157" s="182" t="s">
        <v>560</v>
      </c>
      <c r="C157" s="154" t="s">
        <v>559</v>
      </c>
      <c r="D157" s="186"/>
      <c r="E157" s="179"/>
    </row>
    <row r="158" spans="1:5" ht="53.25" customHeight="1">
      <c r="A158" s="169"/>
      <c r="B158" s="168" t="s">
        <v>558</v>
      </c>
      <c r="C158" s="178" t="s">
        <v>525</v>
      </c>
      <c r="D158" s="189"/>
      <c r="E158" s="175"/>
    </row>
    <row r="159" spans="1:5" ht="16.5" customHeight="1">
      <c r="A159" s="169"/>
      <c r="B159" s="168" t="s">
        <v>557</v>
      </c>
      <c r="C159" s="181" t="s">
        <v>525</v>
      </c>
      <c r="D159" s="189"/>
      <c r="E159" s="175"/>
    </row>
    <row r="160" spans="1:5" ht="35.25" customHeight="1">
      <c r="A160" s="169"/>
      <c r="B160" s="197" t="s">
        <v>556</v>
      </c>
      <c r="C160" s="181" t="s">
        <v>555</v>
      </c>
      <c r="D160" s="186"/>
      <c r="E160" s="196"/>
    </row>
    <row r="161" spans="1:5" ht="68.25" customHeight="1">
      <c r="A161" s="174">
        <v>17</v>
      </c>
      <c r="B161" s="195" t="s">
        <v>554</v>
      </c>
      <c r="C161" s="194"/>
      <c r="D161" s="193"/>
      <c r="E161" s="192"/>
    </row>
    <row r="162" spans="1:5" ht="33.75" customHeight="1">
      <c r="A162" s="169"/>
      <c r="B162" s="168" t="s">
        <v>553</v>
      </c>
      <c r="C162" s="154" t="s">
        <v>551</v>
      </c>
      <c r="D162" s="189"/>
      <c r="E162" s="183"/>
    </row>
    <row r="163" spans="1:5" ht="34.5" customHeight="1">
      <c r="A163" s="169"/>
      <c r="B163" s="168" t="s">
        <v>552</v>
      </c>
      <c r="C163" s="154" t="s">
        <v>551</v>
      </c>
      <c r="D163" s="191"/>
      <c r="E163" s="175"/>
    </row>
    <row r="164" spans="1:5" ht="22.5" customHeight="1">
      <c r="A164" s="184"/>
      <c r="B164" s="168" t="s">
        <v>247</v>
      </c>
      <c r="C164" s="154" t="s">
        <v>251</v>
      </c>
      <c r="D164" s="176"/>
      <c r="E164" s="183"/>
    </row>
    <row r="165" spans="1:5" ht="36.75" customHeight="1">
      <c r="A165" s="184"/>
      <c r="B165" s="168" t="s">
        <v>550</v>
      </c>
      <c r="C165" s="190" t="s">
        <v>542</v>
      </c>
      <c r="D165" s="189"/>
      <c r="E165" s="183"/>
    </row>
    <row r="166" spans="1:5" ht="34.5" customHeight="1">
      <c r="A166" s="188"/>
      <c r="B166" s="182" t="s">
        <v>547</v>
      </c>
      <c r="C166" s="187" t="s">
        <v>549</v>
      </c>
      <c r="D166" s="186"/>
      <c r="E166" s="179"/>
    </row>
    <row r="167" spans="1:5" ht="19.5" customHeight="1">
      <c r="A167" s="169">
        <v>18</v>
      </c>
      <c r="B167" s="168" t="s">
        <v>548</v>
      </c>
      <c r="C167" s="185"/>
      <c r="D167" s="176"/>
      <c r="E167" s="183"/>
    </row>
    <row r="168" spans="1:5" ht="20.25" customHeight="1">
      <c r="A168" s="184"/>
      <c r="B168" s="168" t="s">
        <v>249</v>
      </c>
      <c r="C168" s="154" t="s">
        <v>542</v>
      </c>
      <c r="D168" s="176"/>
      <c r="E168" s="183"/>
    </row>
    <row r="169" spans="1:5" ht="16.5" hidden="1">
      <c r="A169" s="169"/>
      <c r="B169" s="168" t="s">
        <v>547</v>
      </c>
      <c r="C169" s="178" t="s">
        <v>542</v>
      </c>
      <c r="D169" s="176"/>
      <c r="E169" s="183"/>
    </row>
    <row r="170" spans="1:5" ht="34.5" customHeight="1">
      <c r="A170" s="164"/>
      <c r="B170" s="182" t="s">
        <v>546</v>
      </c>
      <c r="C170" s="181" t="s">
        <v>542</v>
      </c>
      <c r="D170" s="180"/>
      <c r="E170" s="179"/>
    </row>
    <row r="171" spans="1:5" ht="18.75" customHeight="1">
      <c r="A171" s="169"/>
      <c r="B171" s="168" t="s">
        <v>250</v>
      </c>
      <c r="C171" s="178" t="s">
        <v>545</v>
      </c>
      <c r="D171" s="176"/>
      <c r="E171" s="175"/>
    </row>
    <row r="172" spans="1:5" ht="37.5" customHeight="1">
      <c r="A172" s="169"/>
      <c r="B172" s="168" t="s">
        <v>544</v>
      </c>
      <c r="C172" s="177" t="s">
        <v>542</v>
      </c>
      <c r="D172" s="176"/>
      <c r="E172" s="175"/>
    </row>
    <row r="173" spans="1:5" ht="18" customHeight="1">
      <c r="A173" s="174">
        <v>19</v>
      </c>
      <c r="B173" s="173" t="s">
        <v>543</v>
      </c>
      <c r="C173" s="172" t="s">
        <v>542</v>
      </c>
      <c r="D173" s="171"/>
      <c r="E173" s="170"/>
    </row>
    <row r="174" spans="1:5" ht="36" customHeight="1">
      <c r="A174" s="169"/>
      <c r="B174" s="168" t="s">
        <v>541</v>
      </c>
      <c r="C174" s="167"/>
      <c r="D174" s="166"/>
      <c r="E174" s="165"/>
    </row>
    <row r="175" spans="1:5" ht="87" customHeight="1">
      <c r="A175" s="164"/>
      <c r="B175" s="163" t="s">
        <v>540</v>
      </c>
      <c r="C175" s="162"/>
      <c r="D175" s="161"/>
      <c r="E175" s="160"/>
    </row>
    <row r="176" spans="1:5" ht="87" customHeight="1">
      <c r="A176" s="156">
        <v>20</v>
      </c>
      <c r="B176" s="159" t="s">
        <v>539</v>
      </c>
      <c r="C176" s="154" t="s">
        <v>525</v>
      </c>
      <c r="D176" s="158"/>
      <c r="E176" s="157"/>
    </row>
    <row r="177" spans="1:5" ht="56.25" customHeight="1">
      <c r="A177" s="156">
        <v>21</v>
      </c>
      <c r="B177" s="155" t="s">
        <v>538</v>
      </c>
      <c r="C177" s="154" t="s">
        <v>537</v>
      </c>
      <c r="D177" s="153"/>
      <c r="E177" s="152"/>
    </row>
    <row r="178" spans="1:5" ht="19.5" customHeight="1">
      <c r="A178" s="151"/>
      <c r="B178" s="150" t="s">
        <v>509</v>
      </c>
      <c r="C178" s="149"/>
      <c r="D178" s="148">
        <v>363351.30000000005</v>
      </c>
      <c r="E178" s="147">
        <v>19.630000000000003</v>
      </c>
    </row>
    <row r="179" spans="2:5" ht="15" customHeight="1">
      <c r="B179" s="146"/>
      <c r="C179" s="145"/>
      <c r="D179" s="144"/>
      <c r="E179" s="143"/>
    </row>
    <row r="180" spans="2:5" ht="31.5" customHeight="1">
      <c r="B180" s="146"/>
      <c r="C180" s="145"/>
      <c r="D180" s="144"/>
      <c r="E180" s="143"/>
    </row>
    <row r="181" spans="2:5" ht="15" customHeight="1">
      <c r="B181" s="146"/>
      <c r="C181" s="145"/>
      <c r="D181" s="144"/>
      <c r="E181" s="143"/>
    </row>
    <row r="182" spans="2:5" ht="15" customHeight="1">
      <c r="B182" s="146"/>
      <c r="C182" s="145"/>
      <c r="D182" s="144"/>
      <c r="E182" s="143"/>
    </row>
    <row r="183" spans="2:5" ht="15" customHeight="1">
      <c r="B183" s="146"/>
      <c r="C183" s="145"/>
      <c r="D183" s="144"/>
      <c r="E183" s="143"/>
    </row>
    <row r="184" spans="2:5" ht="15" customHeight="1">
      <c r="B184" s="146"/>
      <c r="C184" s="145"/>
      <c r="D184" s="144"/>
      <c r="E184" s="143"/>
    </row>
    <row r="185" spans="2:5" ht="15" customHeight="1">
      <c r="B185" s="146"/>
      <c r="C185" s="145"/>
      <c r="D185" s="144"/>
      <c r="E185" s="143"/>
    </row>
    <row r="186" spans="2:5" ht="15" customHeight="1">
      <c r="B186" s="146"/>
      <c r="C186" s="145"/>
      <c r="D186" s="144"/>
      <c r="E186" s="143"/>
    </row>
    <row r="187" spans="2:5" ht="15" customHeight="1">
      <c r="B187" s="146"/>
      <c r="C187" s="145"/>
      <c r="D187" s="144"/>
      <c r="E187" s="143"/>
    </row>
    <row r="188" spans="2:5" ht="15" customHeight="1" hidden="1">
      <c r="B188" s="146"/>
      <c r="C188" s="145"/>
      <c r="D188" s="144"/>
      <c r="E188" s="143"/>
    </row>
    <row r="189" spans="2:5" ht="15" customHeight="1" hidden="1">
      <c r="B189" s="146"/>
      <c r="C189" s="145"/>
      <c r="D189" s="144"/>
      <c r="E189" s="143"/>
    </row>
    <row r="190" spans="2:5" ht="15" customHeight="1" hidden="1">
      <c r="B190" s="146"/>
      <c r="C190" s="145"/>
      <c r="D190" s="144"/>
      <c r="E190" s="143"/>
    </row>
    <row r="191" spans="2:5" ht="15" customHeight="1">
      <c r="B191" s="146"/>
      <c r="C191" s="145"/>
      <c r="D191" s="144"/>
      <c r="E191" s="143"/>
    </row>
    <row r="192" spans="2:5" ht="11.25" customHeight="1">
      <c r="B192" s="146"/>
      <c r="C192" s="145"/>
      <c r="D192" s="144"/>
      <c r="E192" s="143"/>
    </row>
    <row r="193" spans="2:5" ht="15" customHeight="1" hidden="1">
      <c r="B193" s="146"/>
      <c r="C193" s="145"/>
      <c r="D193" s="144"/>
      <c r="E193" s="143"/>
    </row>
    <row r="194" spans="2:5" ht="15" customHeight="1">
      <c r="B194" s="146"/>
      <c r="C194" s="145"/>
      <c r="D194" s="144"/>
      <c r="E194" s="143"/>
    </row>
    <row r="195" spans="2:5" ht="306.75" customHeight="1">
      <c r="B195" s="146"/>
      <c r="C195" s="145"/>
      <c r="D195" s="144"/>
      <c r="E195" s="143"/>
    </row>
  </sheetData>
  <mergeCells count="12">
    <mergeCell ref="C1:E1"/>
    <mergeCell ref="C3:E3"/>
    <mergeCell ref="C4:E4"/>
    <mergeCell ref="C2:E2"/>
    <mergeCell ref="C5:E5"/>
    <mergeCell ref="A7:E9"/>
    <mergeCell ref="A13:C13"/>
    <mergeCell ref="A95:C95"/>
    <mergeCell ref="D129:D132"/>
    <mergeCell ref="E129:E132"/>
    <mergeCell ref="B14:E14"/>
    <mergeCell ref="A144:C1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B86" sqref="B86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45" t="s">
        <v>431</v>
      </c>
      <c r="B1" s="2"/>
      <c r="C1" s="2"/>
      <c r="D1" s="2"/>
    </row>
    <row r="2" spans="1:4" ht="14.25">
      <c r="A2" s="45" t="s">
        <v>432</v>
      </c>
      <c r="B2" s="2"/>
      <c r="C2" s="2"/>
      <c r="D2" s="2"/>
    </row>
    <row r="3" spans="1:4" ht="12.75">
      <c r="A3" s="2"/>
      <c r="B3" s="2"/>
      <c r="C3" s="2"/>
      <c r="D3" s="2"/>
    </row>
    <row r="4" ht="13.5" thickBot="1"/>
    <row r="5" spans="1:4" ht="16.5" thickBot="1">
      <c r="A5" s="61" t="s">
        <v>522</v>
      </c>
      <c r="B5" s="62" t="s">
        <v>316</v>
      </c>
      <c r="C5" s="62" t="s">
        <v>385</v>
      </c>
      <c r="D5" s="63" t="s">
        <v>318</v>
      </c>
    </row>
    <row r="6" spans="1:4" ht="16.5" thickBot="1">
      <c r="A6" s="64" t="s">
        <v>505</v>
      </c>
      <c r="B6" s="65" t="s">
        <v>319</v>
      </c>
      <c r="C6" s="66" t="s">
        <v>320</v>
      </c>
      <c r="D6" s="67"/>
    </row>
    <row r="7" spans="1:4" ht="15.75">
      <c r="A7" s="32" t="s">
        <v>506</v>
      </c>
      <c r="B7" s="16" t="s">
        <v>433</v>
      </c>
      <c r="C7" s="10" t="s">
        <v>320</v>
      </c>
      <c r="D7" s="68" t="s">
        <v>434</v>
      </c>
    </row>
    <row r="8" spans="1:4" ht="15.75">
      <c r="A8" s="32" t="s">
        <v>507</v>
      </c>
      <c r="B8" s="16" t="s">
        <v>435</v>
      </c>
      <c r="C8" s="46" t="s">
        <v>320</v>
      </c>
      <c r="D8" s="47" t="s">
        <v>436</v>
      </c>
    </row>
    <row r="9" spans="1:4" ht="15.75">
      <c r="A9" s="32" t="s">
        <v>508</v>
      </c>
      <c r="B9" s="16" t="s">
        <v>261</v>
      </c>
      <c r="C9" s="46" t="s">
        <v>320</v>
      </c>
      <c r="D9" s="47" t="s">
        <v>262</v>
      </c>
    </row>
    <row r="10" spans="1:4" ht="15.75">
      <c r="A10" s="32" t="s">
        <v>327</v>
      </c>
      <c r="B10" s="16" t="s">
        <v>437</v>
      </c>
      <c r="C10" s="38" t="s">
        <v>438</v>
      </c>
      <c r="D10" s="48">
        <v>29.97</v>
      </c>
    </row>
    <row r="11" spans="1:4" ht="15.75">
      <c r="A11" s="32" t="s">
        <v>328</v>
      </c>
      <c r="B11" s="16" t="s">
        <v>439</v>
      </c>
      <c r="C11" s="46" t="s">
        <v>320</v>
      </c>
      <c r="D11" s="47" t="s">
        <v>440</v>
      </c>
    </row>
    <row r="12" spans="1:4" ht="15.75">
      <c r="A12" s="32" t="s">
        <v>330</v>
      </c>
      <c r="B12" s="16" t="s">
        <v>441</v>
      </c>
      <c r="C12" s="46" t="s">
        <v>320</v>
      </c>
      <c r="D12" s="47" t="s">
        <v>442</v>
      </c>
    </row>
    <row r="13" spans="1:4" ht="31.5">
      <c r="A13" s="32" t="s">
        <v>332</v>
      </c>
      <c r="B13" s="49" t="s">
        <v>443</v>
      </c>
      <c r="C13" s="46" t="s">
        <v>320</v>
      </c>
      <c r="D13" s="50" t="s">
        <v>266</v>
      </c>
    </row>
    <row r="14" spans="1:4" ht="15.75">
      <c r="A14" s="32" t="s">
        <v>334</v>
      </c>
      <c r="B14" s="16" t="s">
        <v>444</v>
      </c>
      <c r="C14" s="51" t="s">
        <v>320</v>
      </c>
      <c r="D14" s="52">
        <v>42186</v>
      </c>
    </row>
    <row r="15" spans="1:4" ht="15.75">
      <c r="A15" s="32" t="s">
        <v>336</v>
      </c>
      <c r="B15" s="38" t="s">
        <v>445</v>
      </c>
      <c r="C15" s="69" t="s">
        <v>446</v>
      </c>
      <c r="D15" s="48">
        <v>5.654</v>
      </c>
    </row>
    <row r="16" spans="1:4" ht="31.5">
      <c r="A16" s="54">
        <v>11</v>
      </c>
      <c r="B16" s="49" t="s">
        <v>447</v>
      </c>
      <c r="C16" s="55" t="s">
        <v>320</v>
      </c>
      <c r="D16" s="50" t="s">
        <v>267</v>
      </c>
    </row>
    <row r="17" spans="1:4" ht="15.75">
      <c r="A17" s="56" t="s">
        <v>448</v>
      </c>
      <c r="B17" s="16" t="s">
        <v>449</v>
      </c>
      <c r="C17" s="46" t="s">
        <v>450</v>
      </c>
      <c r="D17" s="57">
        <v>0.03</v>
      </c>
    </row>
    <row r="18" spans="1:4" ht="32.25" thickBot="1">
      <c r="A18" s="33" t="s">
        <v>451</v>
      </c>
      <c r="B18" s="58" t="s">
        <v>452</v>
      </c>
      <c r="C18" s="59" t="s">
        <v>320</v>
      </c>
      <c r="D18" s="60" t="s">
        <v>453</v>
      </c>
    </row>
    <row r="21" ht="13.5" thickBot="1"/>
    <row r="22" spans="1:4" ht="16.5" thickBot="1">
      <c r="A22" s="61" t="s">
        <v>522</v>
      </c>
      <c r="B22" s="62" t="s">
        <v>316</v>
      </c>
      <c r="C22" s="62" t="s">
        <v>385</v>
      </c>
      <c r="D22" s="63" t="s">
        <v>318</v>
      </c>
    </row>
    <row r="23" spans="1:4" ht="16.5" thickBot="1">
      <c r="A23" s="64" t="s">
        <v>505</v>
      </c>
      <c r="B23" s="65" t="s">
        <v>319</v>
      </c>
      <c r="C23" s="66" t="s">
        <v>320</v>
      </c>
      <c r="D23" s="67"/>
    </row>
    <row r="24" spans="1:4" ht="15.75">
      <c r="A24" s="32" t="s">
        <v>506</v>
      </c>
      <c r="B24" s="16" t="s">
        <v>433</v>
      </c>
      <c r="C24" s="10" t="s">
        <v>320</v>
      </c>
      <c r="D24" s="68" t="s">
        <v>263</v>
      </c>
    </row>
    <row r="25" spans="1:4" ht="15.75">
      <c r="A25" s="32" t="s">
        <v>507</v>
      </c>
      <c r="B25" s="16" t="s">
        <v>435</v>
      </c>
      <c r="C25" s="46" t="s">
        <v>320</v>
      </c>
      <c r="D25" s="47" t="s">
        <v>436</v>
      </c>
    </row>
    <row r="26" spans="1:4" ht="15.75">
      <c r="A26" s="32" t="s">
        <v>508</v>
      </c>
      <c r="B26" s="16" t="s">
        <v>261</v>
      </c>
      <c r="C26" s="46" t="s">
        <v>320</v>
      </c>
      <c r="D26" s="47" t="s">
        <v>262</v>
      </c>
    </row>
    <row r="27" spans="1:4" ht="15.75">
      <c r="A27" s="32" t="s">
        <v>327</v>
      </c>
      <c r="B27" s="16" t="s">
        <v>437</v>
      </c>
      <c r="C27" s="38" t="s">
        <v>438</v>
      </c>
      <c r="D27" s="48">
        <v>21.18</v>
      </c>
    </row>
    <row r="28" spans="1:4" ht="15.75">
      <c r="A28" s="32" t="s">
        <v>328</v>
      </c>
      <c r="B28" s="16" t="s">
        <v>439</v>
      </c>
      <c r="C28" s="46" t="s">
        <v>320</v>
      </c>
      <c r="D28" s="47" t="s">
        <v>440</v>
      </c>
    </row>
    <row r="29" spans="1:4" ht="15.75">
      <c r="A29" s="32" t="s">
        <v>330</v>
      </c>
      <c r="B29" s="16" t="s">
        <v>441</v>
      </c>
      <c r="C29" s="46" t="s">
        <v>320</v>
      </c>
      <c r="D29" s="70" t="s">
        <v>442</v>
      </c>
    </row>
    <row r="30" spans="1:4" ht="31.5">
      <c r="A30" s="32" t="s">
        <v>332</v>
      </c>
      <c r="B30" s="49" t="s">
        <v>443</v>
      </c>
      <c r="C30" s="46" t="s">
        <v>320</v>
      </c>
      <c r="D30" s="50" t="s">
        <v>268</v>
      </c>
    </row>
    <row r="31" spans="1:4" ht="15.75">
      <c r="A31" s="32" t="s">
        <v>334</v>
      </c>
      <c r="B31" s="16" t="s">
        <v>444</v>
      </c>
      <c r="C31" s="51" t="s">
        <v>320</v>
      </c>
      <c r="D31" s="71">
        <v>42186</v>
      </c>
    </row>
    <row r="32" spans="1:4" ht="15.75">
      <c r="A32" s="32" t="s">
        <v>336</v>
      </c>
      <c r="B32" s="38" t="s">
        <v>445</v>
      </c>
      <c r="C32" s="69" t="s">
        <v>446</v>
      </c>
      <c r="D32" s="48">
        <v>9.85</v>
      </c>
    </row>
    <row r="33" spans="1:4" ht="32.25" thickBot="1">
      <c r="A33" s="72">
        <v>11</v>
      </c>
      <c r="B33" s="58" t="s">
        <v>454</v>
      </c>
      <c r="C33" s="73" t="s">
        <v>320</v>
      </c>
      <c r="D33" s="60" t="s">
        <v>267</v>
      </c>
    </row>
    <row r="35" ht="13.5" thickBot="1"/>
    <row r="36" spans="1:4" ht="16.5" thickBot="1">
      <c r="A36" s="61" t="s">
        <v>522</v>
      </c>
      <c r="B36" s="62" t="s">
        <v>316</v>
      </c>
      <c r="C36" s="62" t="s">
        <v>385</v>
      </c>
      <c r="D36" s="63" t="s">
        <v>318</v>
      </c>
    </row>
    <row r="37" spans="1:4" ht="15.75">
      <c r="A37" s="64" t="s">
        <v>505</v>
      </c>
      <c r="B37" s="65" t="s">
        <v>319</v>
      </c>
      <c r="C37" s="66" t="s">
        <v>320</v>
      </c>
      <c r="D37" s="74"/>
    </row>
    <row r="38" spans="1:4" ht="15.75">
      <c r="A38" s="32" t="s">
        <v>506</v>
      </c>
      <c r="B38" s="16" t="s">
        <v>433</v>
      </c>
      <c r="C38" s="46" t="s">
        <v>320</v>
      </c>
      <c r="D38" s="75" t="s">
        <v>269</v>
      </c>
    </row>
    <row r="39" spans="1:4" ht="15.75">
      <c r="A39" s="32" t="s">
        <v>507</v>
      </c>
      <c r="B39" s="16" t="s">
        <v>435</v>
      </c>
      <c r="C39" s="46" t="s">
        <v>320</v>
      </c>
      <c r="D39" s="47" t="s">
        <v>436</v>
      </c>
    </row>
    <row r="40" spans="1:4" ht="15.75">
      <c r="A40" s="32" t="s">
        <v>508</v>
      </c>
      <c r="B40" s="16" t="s">
        <v>261</v>
      </c>
      <c r="C40" s="46" t="s">
        <v>320</v>
      </c>
      <c r="D40" s="47" t="s">
        <v>264</v>
      </c>
    </row>
    <row r="41" spans="1:4" ht="15.75">
      <c r="A41" s="32" t="s">
        <v>327</v>
      </c>
      <c r="B41" s="16" t="s">
        <v>437</v>
      </c>
      <c r="C41" s="38" t="s">
        <v>438</v>
      </c>
      <c r="D41" s="48">
        <v>1681.5</v>
      </c>
    </row>
    <row r="42" spans="1:4" ht="15.75">
      <c r="A42" s="32" t="s">
        <v>328</v>
      </c>
      <c r="B42" s="16" t="s">
        <v>439</v>
      </c>
      <c r="C42" s="46" t="s">
        <v>320</v>
      </c>
      <c r="D42" s="47" t="s">
        <v>455</v>
      </c>
    </row>
    <row r="43" spans="1:4" ht="15.75">
      <c r="A43" s="32" t="s">
        <v>330</v>
      </c>
      <c r="B43" s="16" t="s">
        <v>441</v>
      </c>
      <c r="C43" s="46" t="s">
        <v>320</v>
      </c>
      <c r="D43" s="70" t="s">
        <v>456</v>
      </c>
    </row>
    <row r="44" spans="1:4" ht="31.5">
      <c r="A44" s="32" t="s">
        <v>332</v>
      </c>
      <c r="B44" s="49" t="s">
        <v>443</v>
      </c>
      <c r="C44" s="46" t="s">
        <v>320</v>
      </c>
      <c r="D44" s="50" t="s">
        <v>270</v>
      </c>
    </row>
    <row r="45" spans="1:4" ht="15.75">
      <c r="A45" s="32" t="s">
        <v>334</v>
      </c>
      <c r="B45" s="16" t="s">
        <v>444</v>
      </c>
      <c r="C45" s="51" t="s">
        <v>320</v>
      </c>
      <c r="D45" s="71">
        <v>42186</v>
      </c>
    </row>
    <row r="46" spans="1:4" ht="15.75">
      <c r="A46" s="32" t="s">
        <v>458</v>
      </c>
      <c r="B46" s="38" t="s">
        <v>273</v>
      </c>
      <c r="C46" s="53" t="s">
        <v>457</v>
      </c>
      <c r="D46" s="77">
        <v>0.03396</v>
      </c>
    </row>
    <row r="47" spans="1:4" ht="31.5">
      <c r="A47" s="54">
        <v>11</v>
      </c>
      <c r="B47" s="49" t="s">
        <v>454</v>
      </c>
      <c r="C47" s="55" t="s">
        <v>320</v>
      </c>
      <c r="D47" s="78" t="s">
        <v>271</v>
      </c>
    </row>
    <row r="48" spans="1:4" ht="32.25" thickBot="1">
      <c r="A48" s="72" t="s">
        <v>459</v>
      </c>
      <c r="B48" s="58" t="s">
        <v>454</v>
      </c>
      <c r="C48" s="73" t="s">
        <v>320</v>
      </c>
      <c r="D48" s="80" t="s">
        <v>267</v>
      </c>
    </row>
    <row r="50" ht="13.5" thickBot="1"/>
    <row r="51" spans="1:4" ht="16.5" thickBot="1">
      <c r="A51" s="61" t="s">
        <v>522</v>
      </c>
      <c r="B51" s="62" t="s">
        <v>316</v>
      </c>
      <c r="C51" s="62" t="s">
        <v>385</v>
      </c>
      <c r="D51" s="63" t="s">
        <v>318</v>
      </c>
    </row>
    <row r="52" spans="1:4" ht="15.75">
      <c r="A52" s="64" t="s">
        <v>505</v>
      </c>
      <c r="B52" s="65" t="s">
        <v>319</v>
      </c>
      <c r="C52" s="66" t="s">
        <v>320</v>
      </c>
      <c r="D52" s="74"/>
    </row>
    <row r="53" spans="1:4" ht="15.75">
      <c r="A53" s="32" t="s">
        <v>506</v>
      </c>
      <c r="B53" s="16" t="s">
        <v>433</v>
      </c>
      <c r="C53" s="46" t="s">
        <v>320</v>
      </c>
      <c r="D53" s="75" t="s">
        <v>460</v>
      </c>
    </row>
    <row r="54" spans="1:4" ht="15.75">
      <c r="A54" s="32" t="s">
        <v>507</v>
      </c>
      <c r="B54" s="16" t="s">
        <v>435</v>
      </c>
      <c r="C54" s="46" t="s">
        <v>320</v>
      </c>
      <c r="D54" s="47" t="s">
        <v>436</v>
      </c>
    </row>
    <row r="55" spans="1:4" ht="15.75">
      <c r="A55" s="32" t="s">
        <v>508</v>
      </c>
      <c r="B55" s="16" t="s">
        <v>261</v>
      </c>
      <c r="C55" s="46" t="s">
        <v>320</v>
      </c>
      <c r="D55" s="47" t="s">
        <v>264</v>
      </c>
    </row>
    <row r="56" spans="1:4" ht="15.75">
      <c r="A56" s="32" t="s">
        <v>327</v>
      </c>
      <c r="B56" s="16" t="s">
        <v>437</v>
      </c>
      <c r="C56" s="38" t="s">
        <v>438</v>
      </c>
      <c r="D56" s="48">
        <v>1681.5</v>
      </c>
    </row>
    <row r="57" spans="1:4" ht="15.75">
      <c r="A57" s="32" t="s">
        <v>328</v>
      </c>
      <c r="B57" s="16" t="s">
        <v>439</v>
      </c>
      <c r="C57" s="46" t="s">
        <v>320</v>
      </c>
      <c r="D57" s="47" t="s">
        <v>455</v>
      </c>
    </row>
    <row r="58" spans="1:4" ht="15.75">
      <c r="A58" s="32" t="s">
        <v>330</v>
      </c>
      <c r="B58" s="16" t="s">
        <v>441</v>
      </c>
      <c r="C58" s="46" t="s">
        <v>320</v>
      </c>
      <c r="D58" s="70" t="s">
        <v>456</v>
      </c>
    </row>
    <row r="59" spans="1:4" ht="31.5">
      <c r="A59" s="32" t="s">
        <v>332</v>
      </c>
      <c r="B59" s="49" t="s">
        <v>443</v>
      </c>
      <c r="C59" s="46" t="s">
        <v>320</v>
      </c>
      <c r="D59" s="50" t="s">
        <v>272</v>
      </c>
    </row>
    <row r="60" spans="1:4" ht="15.75">
      <c r="A60" s="32" t="s">
        <v>334</v>
      </c>
      <c r="B60" s="16" t="s">
        <v>444</v>
      </c>
      <c r="C60" s="51" t="s">
        <v>320</v>
      </c>
      <c r="D60" s="71">
        <v>42186</v>
      </c>
    </row>
    <row r="61" spans="1:4" ht="15.75">
      <c r="A61" s="32" t="s">
        <v>336</v>
      </c>
      <c r="B61" s="38" t="s">
        <v>461</v>
      </c>
      <c r="C61" s="81" t="s">
        <v>462</v>
      </c>
      <c r="D61" s="76">
        <v>4.195</v>
      </c>
    </row>
    <row r="62" spans="1:4" ht="32.25" thickBot="1">
      <c r="A62" s="72">
        <v>11</v>
      </c>
      <c r="B62" s="58" t="s">
        <v>454</v>
      </c>
      <c r="C62" s="73" t="s">
        <v>320</v>
      </c>
      <c r="D62" s="60" t="s">
        <v>463</v>
      </c>
    </row>
    <row r="64" ht="13.5" thickBot="1"/>
    <row r="65" spans="1:4" ht="16.5" thickBot="1">
      <c r="A65" s="61" t="s">
        <v>522</v>
      </c>
      <c r="B65" s="62" t="s">
        <v>316</v>
      </c>
      <c r="C65" s="62" t="s">
        <v>385</v>
      </c>
      <c r="D65" s="63" t="s">
        <v>318</v>
      </c>
    </row>
    <row r="66" spans="1:4" ht="15.75">
      <c r="A66" s="29" t="s">
        <v>505</v>
      </c>
      <c r="B66" s="30" t="s">
        <v>319</v>
      </c>
      <c r="C66" s="85" t="s">
        <v>320</v>
      </c>
      <c r="D66" s="86"/>
    </row>
    <row r="67" spans="1:4" ht="15.75">
      <c r="A67" s="32" t="s">
        <v>506</v>
      </c>
      <c r="B67" s="16" t="s">
        <v>433</v>
      </c>
      <c r="C67" s="46" t="s">
        <v>320</v>
      </c>
      <c r="D67" s="75" t="s">
        <v>274</v>
      </c>
    </row>
    <row r="68" spans="1:4" ht="25.5">
      <c r="A68" s="32" t="s">
        <v>507</v>
      </c>
      <c r="B68" s="16" t="s">
        <v>435</v>
      </c>
      <c r="C68" s="46" t="s">
        <v>320</v>
      </c>
      <c r="D68" s="82" t="s">
        <v>464</v>
      </c>
    </row>
    <row r="69" spans="1:4" ht="15.75">
      <c r="A69" s="32" t="s">
        <v>508</v>
      </c>
      <c r="B69" s="16" t="s">
        <v>261</v>
      </c>
      <c r="C69" s="46" t="s">
        <v>320</v>
      </c>
      <c r="D69" s="47" t="s">
        <v>265</v>
      </c>
    </row>
    <row r="70" spans="1:4" ht="25.5">
      <c r="A70" s="32" t="s">
        <v>327</v>
      </c>
      <c r="B70" s="49" t="s">
        <v>465</v>
      </c>
      <c r="C70" s="38" t="s">
        <v>438</v>
      </c>
      <c r="D70" s="48">
        <v>3.06</v>
      </c>
    </row>
    <row r="71" spans="1:4" ht="15.75">
      <c r="A71" s="32" t="s">
        <v>328</v>
      </c>
      <c r="B71" s="16" t="s">
        <v>439</v>
      </c>
      <c r="C71" s="46" t="s">
        <v>320</v>
      </c>
      <c r="D71" s="47" t="s">
        <v>466</v>
      </c>
    </row>
    <row r="72" spans="1:4" ht="15.75">
      <c r="A72" s="32" t="s">
        <v>330</v>
      </c>
      <c r="B72" s="16" t="s">
        <v>441</v>
      </c>
      <c r="C72" s="46" t="s">
        <v>320</v>
      </c>
      <c r="D72" s="70" t="s">
        <v>467</v>
      </c>
    </row>
    <row r="73" spans="1:4" ht="31.5">
      <c r="A73" s="32" t="s">
        <v>332</v>
      </c>
      <c r="B73" s="49" t="s">
        <v>443</v>
      </c>
      <c r="C73" s="46" t="s">
        <v>320</v>
      </c>
      <c r="D73" s="50" t="s">
        <v>468</v>
      </c>
    </row>
    <row r="74" spans="1:4" ht="15.75">
      <c r="A74" s="32" t="s">
        <v>334</v>
      </c>
      <c r="B74" s="16" t="s">
        <v>444</v>
      </c>
      <c r="C74" s="51" t="s">
        <v>320</v>
      </c>
      <c r="D74" s="87">
        <v>42186</v>
      </c>
    </row>
    <row r="75" spans="1:4" ht="25.5">
      <c r="A75" s="83">
        <v>10</v>
      </c>
      <c r="B75" s="49" t="s">
        <v>469</v>
      </c>
      <c r="C75" s="10" t="s">
        <v>470</v>
      </c>
      <c r="D75" s="79">
        <v>2.5</v>
      </c>
    </row>
    <row r="76" spans="1:4" ht="28.5" customHeight="1">
      <c r="A76" s="54">
        <v>11</v>
      </c>
      <c r="B76" s="49" t="s">
        <v>454</v>
      </c>
      <c r="C76" s="10"/>
      <c r="D76" s="50" t="s">
        <v>471</v>
      </c>
    </row>
    <row r="77" spans="1:4" s="88" customFormat="1" ht="32.25" thickBot="1">
      <c r="A77" s="72" t="s">
        <v>472</v>
      </c>
      <c r="B77" s="58" t="s">
        <v>454</v>
      </c>
      <c r="C77" s="84"/>
      <c r="D77" s="60" t="s">
        <v>473</v>
      </c>
    </row>
    <row r="78" s="88" customFormat="1" ht="12.75"/>
    <row r="79" s="88" customFormat="1" ht="12.75"/>
    <row r="80" s="88" customFormat="1" ht="12.75"/>
    <row r="81" s="88" customFormat="1" ht="12.75"/>
    <row r="82" s="88" customFormat="1" ht="12.75"/>
    <row r="83" s="88" customFormat="1" ht="12.75"/>
    <row r="84" s="88" customFormat="1" ht="12.75"/>
    <row r="85" s="88" customFormat="1" ht="12.75"/>
    <row r="86" s="88" customFormat="1" ht="12.75"/>
    <row r="87" s="88" customFormat="1" ht="12.75"/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45" t="s">
        <v>431</v>
      </c>
      <c r="B1" s="2"/>
      <c r="C1" s="2"/>
      <c r="D1" s="2"/>
    </row>
    <row r="2" spans="1:4" ht="14.25">
      <c r="A2" s="45" t="s">
        <v>432</v>
      </c>
      <c r="B2" s="2"/>
      <c r="C2" s="2"/>
      <c r="D2" s="2"/>
    </row>
    <row r="3" spans="1:4" ht="12.75">
      <c r="A3" s="2"/>
      <c r="B3" s="2"/>
      <c r="C3" s="2"/>
      <c r="D3" s="2"/>
    </row>
    <row r="4" ht="12.75">
      <c r="D4" s="438" t="s">
        <v>165</v>
      </c>
    </row>
    <row r="5" ht="13.5" thickBot="1"/>
    <row r="6" spans="1:4" ht="16.5" thickBot="1">
      <c r="A6" s="61" t="s">
        <v>522</v>
      </c>
      <c r="B6" s="62" t="s">
        <v>316</v>
      </c>
      <c r="C6" s="62" t="s">
        <v>385</v>
      </c>
      <c r="D6" s="63" t="s">
        <v>318</v>
      </c>
    </row>
    <row r="7" spans="1:4" ht="16.5" thickBot="1">
      <c r="A7" s="64" t="s">
        <v>505</v>
      </c>
      <c r="B7" s="65" t="s">
        <v>319</v>
      </c>
      <c r="C7" s="66" t="s">
        <v>320</v>
      </c>
      <c r="D7" s="67"/>
    </row>
    <row r="8" spans="1:4" ht="19.5">
      <c r="A8" s="32" t="s">
        <v>506</v>
      </c>
      <c r="B8" s="16" t="s">
        <v>433</v>
      </c>
      <c r="C8" s="10" t="s">
        <v>320</v>
      </c>
      <c r="D8" s="439" t="s">
        <v>166</v>
      </c>
    </row>
    <row r="9" spans="1:4" ht="15.75">
      <c r="A9" s="32" t="s">
        <v>507</v>
      </c>
      <c r="B9" s="16" t="s">
        <v>435</v>
      </c>
      <c r="C9" s="46" t="s">
        <v>320</v>
      </c>
      <c r="D9" s="47" t="s">
        <v>436</v>
      </c>
    </row>
    <row r="10" spans="1:4" ht="15.75">
      <c r="A10" s="32" t="s">
        <v>508</v>
      </c>
      <c r="B10" s="16" t="s">
        <v>261</v>
      </c>
      <c r="C10" s="46" t="s">
        <v>320</v>
      </c>
      <c r="D10" s="47" t="s">
        <v>262</v>
      </c>
    </row>
    <row r="11" spans="1:4" ht="15.75">
      <c r="A11" s="32" t="s">
        <v>327</v>
      </c>
      <c r="B11" s="16" t="s">
        <v>437</v>
      </c>
      <c r="C11" s="38" t="s">
        <v>438</v>
      </c>
      <c r="D11" s="48">
        <v>29.97</v>
      </c>
    </row>
    <row r="12" spans="1:4" ht="15.75">
      <c r="A12" s="32" t="s">
        <v>328</v>
      </c>
      <c r="B12" s="16" t="s">
        <v>439</v>
      </c>
      <c r="C12" s="46" t="s">
        <v>320</v>
      </c>
      <c r="D12" s="47" t="s">
        <v>167</v>
      </c>
    </row>
    <row r="13" spans="1:4" ht="15.75">
      <c r="A13" s="32" t="s">
        <v>330</v>
      </c>
      <c r="B13" s="16" t="s">
        <v>441</v>
      </c>
      <c r="C13" s="46" t="s">
        <v>320</v>
      </c>
      <c r="D13" s="47" t="s">
        <v>442</v>
      </c>
    </row>
    <row r="14" spans="1:4" ht="31.5">
      <c r="A14" s="32" t="s">
        <v>332</v>
      </c>
      <c r="B14" s="49" t="s">
        <v>443</v>
      </c>
      <c r="C14" s="46" t="s">
        <v>320</v>
      </c>
      <c r="D14" s="50" t="s">
        <v>168</v>
      </c>
    </row>
    <row r="15" spans="1:4" ht="15.75">
      <c r="A15" s="32" t="s">
        <v>334</v>
      </c>
      <c r="B15" s="16" t="s">
        <v>444</v>
      </c>
      <c r="C15" s="51" t="s">
        <v>320</v>
      </c>
      <c r="D15" s="440">
        <v>42370</v>
      </c>
    </row>
    <row r="16" spans="1:4" ht="15.75">
      <c r="A16" s="32" t="s">
        <v>336</v>
      </c>
      <c r="B16" s="38" t="s">
        <v>445</v>
      </c>
      <c r="C16" s="69" t="s">
        <v>169</v>
      </c>
      <c r="D16" s="441">
        <v>6.597</v>
      </c>
    </row>
    <row r="17" spans="1:4" ht="25.5">
      <c r="A17" s="54">
        <v>11</v>
      </c>
      <c r="B17" s="49" t="s">
        <v>447</v>
      </c>
      <c r="C17" s="55" t="s">
        <v>320</v>
      </c>
      <c r="D17" s="50" t="s">
        <v>267</v>
      </c>
    </row>
    <row r="18" spans="1:4" ht="15.75">
      <c r="A18" s="56" t="s">
        <v>448</v>
      </c>
      <c r="B18" s="16" t="s">
        <v>449</v>
      </c>
      <c r="C18" s="442" t="s">
        <v>170</v>
      </c>
      <c r="D18" s="57">
        <v>0.03</v>
      </c>
    </row>
    <row r="19" spans="1:4" ht="26.25" thickBot="1">
      <c r="A19" s="33" t="s">
        <v>451</v>
      </c>
      <c r="B19" s="58" t="s">
        <v>452</v>
      </c>
      <c r="C19" s="59" t="s">
        <v>320</v>
      </c>
      <c r="D19" s="60" t="s">
        <v>453</v>
      </c>
    </row>
    <row r="22" ht="13.5" thickBot="1"/>
    <row r="23" spans="1:4" ht="16.5" thickBot="1">
      <c r="A23" s="61" t="s">
        <v>522</v>
      </c>
      <c r="B23" s="62" t="s">
        <v>316</v>
      </c>
      <c r="C23" s="62" t="s">
        <v>385</v>
      </c>
      <c r="D23" s="63" t="s">
        <v>318</v>
      </c>
    </row>
    <row r="24" spans="1:4" ht="16.5" thickBot="1">
      <c r="A24" s="64" t="s">
        <v>505</v>
      </c>
      <c r="B24" s="65" t="s">
        <v>319</v>
      </c>
      <c r="C24" s="66" t="s">
        <v>320</v>
      </c>
      <c r="D24" s="67"/>
    </row>
    <row r="25" spans="1:4" ht="19.5">
      <c r="A25" s="32" t="s">
        <v>506</v>
      </c>
      <c r="B25" s="16" t="s">
        <v>433</v>
      </c>
      <c r="C25" s="10" t="s">
        <v>320</v>
      </c>
      <c r="D25" s="439" t="s">
        <v>263</v>
      </c>
    </row>
    <row r="26" spans="1:4" ht="15.75">
      <c r="A26" s="32" t="s">
        <v>507</v>
      </c>
      <c r="B26" s="16" t="s">
        <v>435</v>
      </c>
      <c r="C26" s="46" t="s">
        <v>320</v>
      </c>
      <c r="D26" s="47" t="s">
        <v>436</v>
      </c>
    </row>
    <row r="27" spans="1:4" ht="15.75">
      <c r="A27" s="32" t="s">
        <v>508</v>
      </c>
      <c r="B27" s="16" t="s">
        <v>261</v>
      </c>
      <c r="C27" s="46" t="s">
        <v>320</v>
      </c>
      <c r="D27" s="47" t="s">
        <v>262</v>
      </c>
    </row>
    <row r="28" spans="1:4" ht="15.75">
      <c r="A28" s="32" t="s">
        <v>327</v>
      </c>
      <c r="B28" s="16" t="s">
        <v>437</v>
      </c>
      <c r="C28" s="38" t="s">
        <v>438</v>
      </c>
      <c r="D28" s="48">
        <v>21.18</v>
      </c>
    </row>
    <row r="29" spans="1:4" ht="15.75">
      <c r="A29" s="32" t="s">
        <v>328</v>
      </c>
      <c r="B29" s="16" t="s">
        <v>439</v>
      </c>
      <c r="C29" s="46" t="s">
        <v>320</v>
      </c>
      <c r="D29" s="47" t="s">
        <v>167</v>
      </c>
    </row>
    <row r="30" spans="1:4" ht="15.75">
      <c r="A30" s="32" t="s">
        <v>330</v>
      </c>
      <c r="B30" s="16" t="s">
        <v>441</v>
      </c>
      <c r="C30" s="46" t="s">
        <v>320</v>
      </c>
      <c r="D30" s="70" t="s">
        <v>442</v>
      </c>
    </row>
    <row r="31" spans="1:4" ht="25.5">
      <c r="A31" s="32" t="s">
        <v>332</v>
      </c>
      <c r="B31" s="49" t="s">
        <v>443</v>
      </c>
      <c r="C31" s="46" t="s">
        <v>320</v>
      </c>
      <c r="D31" s="50" t="s">
        <v>268</v>
      </c>
    </row>
    <row r="32" spans="1:4" ht="15.75">
      <c r="A32" s="32" t="s">
        <v>334</v>
      </c>
      <c r="B32" s="16" t="s">
        <v>444</v>
      </c>
      <c r="C32" s="51" t="s">
        <v>320</v>
      </c>
      <c r="D32" s="440">
        <v>42370</v>
      </c>
    </row>
    <row r="33" spans="1:4" ht="15.75">
      <c r="A33" s="32" t="s">
        <v>336</v>
      </c>
      <c r="B33" s="38" t="s">
        <v>445</v>
      </c>
      <c r="C33" s="69" t="s">
        <v>171</v>
      </c>
      <c r="D33" s="48">
        <v>11.491</v>
      </c>
    </row>
    <row r="34" spans="1:4" ht="26.25" thickBot="1">
      <c r="A34" s="72">
        <v>11</v>
      </c>
      <c r="B34" s="58" t="s">
        <v>172</v>
      </c>
      <c r="C34" s="73" t="s">
        <v>320</v>
      </c>
      <c r="D34" s="60" t="s">
        <v>267</v>
      </c>
    </row>
    <row r="37" ht="13.5" thickBot="1"/>
    <row r="38" spans="1:4" ht="16.5" thickBot="1">
      <c r="A38" s="61" t="s">
        <v>522</v>
      </c>
      <c r="B38" s="62" t="s">
        <v>316</v>
      </c>
      <c r="C38" s="62" t="s">
        <v>385</v>
      </c>
      <c r="D38" s="63" t="s">
        <v>318</v>
      </c>
    </row>
    <row r="39" spans="1:4" ht="15.75">
      <c r="A39" s="64" t="s">
        <v>505</v>
      </c>
      <c r="B39" s="65" t="s">
        <v>319</v>
      </c>
      <c r="C39" s="66" t="s">
        <v>320</v>
      </c>
      <c r="D39" s="74"/>
    </row>
    <row r="40" spans="1:4" ht="18.75">
      <c r="A40" s="32" t="s">
        <v>506</v>
      </c>
      <c r="B40" s="16" t="s">
        <v>433</v>
      </c>
      <c r="C40" s="46" t="s">
        <v>320</v>
      </c>
      <c r="D40" s="443" t="s">
        <v>269</v>
      </c>
    </row>
    <row r="41" spans="1:4" ht="15.75">
      <c r="A41" s="32" t="s">
        <v>507</v>
      </c>
      <c r="B41" s="16" t="s">
        <v>435</v>
      </c>
      <c r="C41" s="46" t="s">
        <v>320</v>
      </c>
      <c r="D41" s="47" t="s">
        <v>436</v>
      </c>
    </row>
    <row r="42" spans="1:4" ht="15.75">
      <c r="A42" s="32" t="s">
        <v>508</v>
      </c>
      <c r="B42" s="16" t="s">
        <v>261</v>
      </c>
      <c r="C42" s="46" t="s">
        <v>320</v>
      </c>
      <c r="D42" s="47" t="s">
        <v>264</v>
      </c>
    </row>
    <row r="43" spans="1:4" ht="15.75">
      <c r="A43" s="32" t="s">
        <v>327</v>
      </c>
      <c r="B43" s="16" t="s">
        <v>437</v>
      </c>
      <c r="C43" s="38" t="s">
        <v>438</v>
      </c>
      <c r="D43" s="48">
        <v>1681.5</v>
      </c>
    </row>
    <row r="44" spans="1:4" ht="15.75">
      <c r="A44" s="32" t="s">
        <v>328</v>
      </c>
      <c r="B44" s="16" t="s">
        <v>439</v>
      </c>
      <c r="C44" s="46" t="s">
        <v>320</v>
      </c>
      <c r="D44" s="47" t="s">
        <v>173</v>
      </c>
    </row>
    <row r="45" spans="1:4" ht="15.75">
      <c r="A45" s="32" t="s">
        <v>330</v>
      </c>
      <c r="B45" s="16" t="s">
        <v>441</v>
      </c>
      <c r="C45" s="46" t="s">
        <v>320</v>
      </c>
      <c r="D45" s="70" t="s">
        <v>456</v>
      </c>
    </row>
    <row r="46" spans="1:4" ht="31.5">
      <c r="A46" s="32" t="s">
        <v>332</v>
      </c>
      <c r="B46" s="49" t="s">
        <v>443</v>
      </c>
      <c r="C46" s="46" t="s">
        <v>320</v>
      </c>
      <c r="D46" s="50" t="s">
        <v>270</v>
      </c>
    </row>
    <row r="47" spans="1:4" ht="15.75">
      <c r="A47" s="32" t="s">
        <v>334</v>
      </c>
      <c r="B47" s="16" t="s">
        <v>444</v>
      </c>
      <c r="C47" s="51" t="s">
        <v>320</v>
      </c>
      <c r="D47" s="440">
        <v>42370</v>
      </c>
    </row>
    <row r="48" spans="1:4" ht="15.75">
      <c r="A48" s="32" t="s">
        <v>336</v>
      </c>
      <c r="B48" s="38" t="s">
        <v>174</v>
      </c>
      <c r="C48" s="53" t="s">
        <v>175</v>
      </c>
      <c r="D48" s="76">
        <v>0.0323</v>
      </c>
    </row>
    <row r="49" spans="1:4" ht="15.75">
      <c r="A49" s="32" t="s">
        <v>458</v>
      </c>
      <c r="B49" s="38" t="s">
        <v>273</v>
      </c>
      <c r="C49" s="53" t="s">
        <v>175</v>
      </c>
      <c r="D49" s="77">
        <v>0.0283</v>
      </c>
    </row>
    <row r="50" spans="1:4" ht="15.75">
      <c r="A50" s="32" t="s">
        <v>176</v>
      </c>
      <c r="B50" s="38" t="s">
        <v>177</v>
      </c>
      <c r="C50" s="53" t="s">
        <v>175</v>
      </c>
      <c r="D50" s="77">
        <v>0.0243</v>
      </c>
    </row>
    <row r="51" spans="1:4" ht="15.75">
      <c r="A51" s="32" t="s">
        <v>178</v>
      </c>
      <c r="B51" s="38" t="s">
        <v>179</v>
      </c>
      <c r="C51" s="53" t="s">
        <v>175</v>
      </c>
      <c r="D51" s="79">
        <v>0.0254</v>
      </c>
    </row>
    <row r="52" spans="1:4" ht="25.5">
      <c r="A52" s="54">
        <v>11</v>
      </c>
      <c r="B52" s="49" t="s">
        <v>454</v>
      </c>
      <c r="C52" s="55" t="s">
        <v>320</v>
      </c>
      <c r="D52" s="78" t="s">
        <v>180</v>
      </c>
    </row>
    <row r="53" ht="15.75">
      <c r="B53" s="444" t="s">
        <v>206</v>
      </c>
    </row>
    <row r="55" ht="13.5" thickBot="1"/>
    <row r="56" spans="1:4" ht="16.5" thickBot="1">
      <c r="A56" s="61" t="s">
        <v>522</v>
      </c>
      <c r="B56" s="62" t="s">
        <v>316</v>
      </c>
      <c r="C56" s="62" t="s">
        <v>385</v>
      </c>
      <c r="D56" s="63" t="s">
        <v>318</v>
      </c>
    </row>
    <row r="57" spans="1:4" ht="15.75">
      <c r="A57" s="64" t="s">
        <v>505</v>
      </c>
      <c r="B57" s="65" t="s">
        <v>319</v>
      </c>
      <c r="C57" s="66" t="s">
        <v>320</v>
      </c>
      <c r="D57" s="74"/>
    </row>
    <row r="58" spans="1:4" ht="18.75">
      <c r="A58" s="32" t="s">
        <v>506</v>
      </c>
      <c r="B58" s="16" t="s">
        <v>433</v>
      </c>
      <c r="C58" s="46" t="s">
        <v>320</v>
      </c>
      <c r="D58" s="443" t="s">
        <v>460</v>
      </c>
    </row>
    <row r="59" spans="1:4" ht="15.75">
      <c r="A59" s="32" t="s">
        <v>507</v>
      </c>
      <c r="B59" s="16" t="s">
        <v>435</v>
      </c>
      <c r="C59" s="46" t="s">
        <v>320</v>
      </c>
      <c r="D59" s="47" t="s">
        <v>436</v>
      </c>
    </row>
    <row r="60" spans="1:4" ht="15.75">
      <c r="A60" s="32" t="s">
        <v>508</v>
      </c>
      <c r="B60" s="16" t="s">
        <v>261</v>
      </c>
      <c r="C60" s="46" t="s">
        <v>320</v>
      </c>
      <c r="D60" s="47" t="s">
        <v>264</v>
      </c>
    </row>
    <row r="61" spans="1:4" ht="15.75">
      <c r="A61" s="32" t="s">
        <v>327</v>
      </c>
      <c r="B61" s="16" t="s">
        <v>437</v>
      </c>
      <c r="C61" s="38" t="s">
        <v>438</v>
      </c>
      <c r="D61" s="48">
        <v>1681.5</v>
      </c>
    </row>
    <row r="62" spans="1:4" ht="15.75">
      <c r="A62" s="32" t="s">
        <v>328</v>
      </c>
      <c r="B62" s="16" t="s">
        <v>439</v>
      </c>
      <c r="C62" s="46" t="s">
        <v>320</v>
      </c>
      <c r="D62" s="47" t="s">
        <v>173</v>
      </c>
    </row>
    <row r="63" spans="1:4" ht="15.75">
      <c r="A63" s="32" t="s">
        <v>330</v>
      </c>
      <c r="B63" s="16" t="s">
        <v>441</v>
      </c>
      <c r="C63" s="46" t="s">
        <v>320</v>
      </c>
      <c r="D63" s="70" t="s">
        <v>456</v>
      </c>
    </row>
    <row r="64" spans="1:4" ht="25.5">
      <c r="A64" s="32" t="s">
        <v>332</v>
      </c>
      <c r="B64" s="49" t="s">
        <v>443</v>
      </c>
      <c r="C64" s="46" t="s">
        <v>320</v>
      </c>
      <c r="D64" s="50" t="s">
        <v>272</v>
      </c>
    </row>
    <row r="65" spans="1:4" ht="15.75">
      <c r="A65" s="32" t="s">
        <v>334</v>
      </c>
      <c r="B65" s="16" t="s">
        <v>444</v>
      </c>
      <c r="C65" s="51" t="s">
        <v>320</v>
      </c>
      <c r="D65" s="440">
        <v>42370</v>
      </c>
    </row>
    <row r="66" spans="1:4" ht="15.75">
      <c r="A66" s="32" t="s">
        <v>336</v>
      </c>
      <c r="B66" s="38" t="s">
        <v>461</v>
      </c>
      <c r="C66" s="81" t="s">
        <v>169</v>
      </c>
      <c r="D66" s="76">
        <v>4.894</v>
      </c>
    </row>
    <row r="67" spans="1:4" ht="26.25" thickBot="1">
      <c r="A67" s="72">
        <v>11</v>
      </c>
      <c r="B67" s="58" t="s">
        <v>172</v>
      </c>
      <c r="C67" s="73" t="s">
        <v>320</v>
      </c>
      <c r="D67" s="60" t="s">
        <v>267</v>
      </c>
    </row>
    <row r="70" ht="13.5" thickBot="1"/>
    <row r="71" spans="1:4" ht="16.5" thickBot="1">
      <c r="A71" s="61" t="s">
        <v>522</v>
      </c>
      <c r="B71" s="62" t="s">
        <v>316</v>
      </c>
      <c r="C71" s="62" t="s">
        <v>385</v>
      </c>
      <c r="D71" s="63" t="s">
        <v>318</v>
      </c>
    </row>
    <row r="72" spans="1:4" ht="15.75">
      <c r="A72" s="29" t="s">
        <v>505</v>
      </c>
      <c r="B72" s="30" t="s">
        <v>319</v>
      </c>
      <c r="C72" s="85" t="s">
        <v>320</v>
      </c>
      <c r="D72" s="86"/>
    </row>
    <row r="73" spans="1:4" ht="18.75">
      <c r="A73" s="32" t="s">
        <v>506</v>
      </c>
      <c r="B73" s="16" t="s">
        <v>433</v>
      </c>
      <c r="C73" s="46" t="s">
        <v>320</v>
      </c>
      <c r="D73" s="443" t="s">
        <v>274</v>
      </c>
    </row>
    <row r="74" spans="1:4" ht="15.75">
      <c r="A74" s="32" t="s">
        <v>507</v>
      </c>
      <c r="B74" s="16" t="s">
        <v>435</v>
      </c>
      <c r="C74" s="46" t="s">
        <v>320</v>
      </c>
      <c r="D74" s="82" t="s">
        <v>464</v>
      </c>
    </row>
    <row r="75" spans="1:4" ht="15.75">
      <c r="A75" s="32" t="s">
        <v>508</v>
      </c>
      <c r="B75" s="16" t="s">
        <v>261</v>
      </c>
      <c r="C75" s="46" t="s">
        <v>320</v>
      </c>
      <c r="D75" s="47" t="s">
        <v>181</v>
      </c>
    </row>
    <row r="76" spans="1:4" ht="25.5">
      <c r="A76" s="32" t="s">
        <v>327</v>
      </c>
      <c r="B76" s="49" t="s">
        <v>465</v>
      </c>
      <c r="C76" s="38" t="s">
        <v>438</v>
      </c>
      <c r="D76" s="48">
        <v>3.06</v>
      </c>
    </row>
    <row r="77" spans="1:4" ht="15.75">
      <c r="A77" s="32" t="s">
        <v>182</v>
      </c>
      <c r="B77" s="49" t="s">
        <v>183</v>
      </c>
      <c r="C77" s="38" t="s">
        <v>438</v>
      </c>
      <c r="D77" s="48">
        <v>3.83</v>
      </c>
    </row>
    <row r="78" spans="1:4" ht="15.75">
      <c r="A78" s="32" t="s">
        <v>328</v>
      </c>
      <c r="B78" s="16" t="s">
        <v>439</v>
      </c>
      <c r="C78" s="46" t="s">
        <v>320</v>
      </c>
      <c r="D78" s="47" t="s">
        <v>184</v>
      </c>
    </row>
    <row r="79" spans="1:4" ht="15.75">
      <c r="A79" s="32" t="s">
        <v>330</v>
      </c>
      <c r="B79" s="16" t="s">
        <v>441</v>
      </c>
      <c r="C79" s="46" t="s">
        <v>320</v>
      </c>
      <c r="D79" s="70" t="s">
        <v>467</v>
      </c>
    </row>
    <row r="80" spans="1:4" ht="25.5">
      <c r="A80" s="32" t="s">
        <v>332</v>
      </c>
      <c r="B80" s="49" t="s">
        <v>443</v>
      </c>
      <c r="C80" s="46" t="s">
        <v>320</v>
      </c>
      <c r="D80" s="50" t="s">
        <v>468</v>
      </c>
    </row>
    <row r="81" spans="1:4" ht="15.75">
      <c r="A81" s="32" t="s">
        <v>334</v>
      </c>
      <c r="B81" s="16" t="s">
        <v>444</v>
      </c>
      <c r="C81" s="51" t="s">
        <v>320</v>
      </c>
      <c r="D81" s="440">
        <v>42370</v>
      </c>
    </row>
    <row r="82" spans="1:4" ht="27.75" customHeight="1">
      <c r="A82" s="54">
        <v>10</v>
      </c>
      <c r="B82" s="16" t="s">
        <v>445</v>
      </c>
      <c r="C82" s="10" t="s">
        <v>185</v>
      </c>
      <c r="D82" s="445" t="s">
        <v>186</v>
      </c>
    </row>
    <row r="83" spans="1:4" ht="31.5">
      <c r="A83" s="83">
        <v>11</v>
      </c>
      <c r="B83" s="49" t="s">
        <v>469</v>
      </c>
      <c r="C83" s="8" t="s">
        <v>187</v>
      </c>
      <c r="D83" s="79">
        <v>2.5</v>
      </c>
    </row>
    <row r="84" spans="1:4" ht="32.25" customHeight="1">
      <c r="A84" s="83" t="s">
        <v>188</v>
      </c>
      <c r="B84" s="49" t="s">
        <v>189</v>
      </c>
      <c r="C84" s="8" t="s">
        <v>187</v>
      </c>
      <c r="D84" s="79">
        <v>4.5</v>
      </c>
    </row>
    <row r="85" spans="1:4" ht="28.5" customHeight="1">
      <c r="A85" s="54">
        <v>12</v>
      </c>
      <c r="B85" s="49" t="s">
        <v>454</v>
      </c>
      <c r="C85" s="10"/>
      <c r="D85" s="50" t="s">
        <v>471</v>
      </c>
    </row>
    <row r="86" spans="1:4" s="88" customFormat="1" ht="26.25" thickBot="1">
      <c r="A86" s="72" t="s">
        <v>190</v>
      </c>
      <c r="B86" s="58" t="s">
        <v>454</v>
      </c>
      <c r="C86" s="84"/>
      <c r="D86" s="60" t="s">
        <v>473</v>
      </c>
    </row>
    <row r="87" s="88" customFormat="1" ht="12.75"/>
    <row r="88" s="88" customFormat="1" ht="38.25">
      <c r="B88" s="446" t="s">
        <v>191</v>
      </c>
    </row>
    <row r="89" s="88" customFormat="1" ht="12.75"/>
    <row r="90" s="88" customFormat="1" ht="13.5" thickBot="1"/>
    <row r="91" spans="1:4" ht="16.5" thickBot="1">
      <c r="A91" s="61" t="s">
        <v>522</v>
      </c>
      <c r="B91" s="62" t="s">
        <v>316</v>
      </c>
      <c r="C91" s="62" t="s">
        <v>385</v>
      </c>
      <c r="D91" s="63" t="s">
        <v>318</v>
      </c>
    </row>
    <row r="92" spans="1:4" ht="16.5" thickBot="1">
      <c r="A92" s="64" t="s">
        <v>505</v>
      </c>
      <c r="B92" s="65" t="s">
        <v>319</v>
      </c>
      <c r="C92" s="66" t="s">
        <v>320</v>
      </c>
      <c r="D92" s="67"/>
    </row>
    <row r="93" spans="1:4" ht="19.5">
      <c r="A93" s="32" t="s">
        <v>506</v>
      </c>
      <c r="B93" s="16" t="s">
        <v>433</v>
      </c>
      <c r="C93" s="10" t="s">
        <v>320</v>
      </c>
      <c r="D93" s="439" t="s">
        <v>192</v>
      </c>
    </row>
    <row r="94" spans="1:4" ht="15.75">
      <c r="A94" s="32" t="s">
        <v>507</v>
      </c>
      <c r="B94" s="16" t="s">
        <v>435</v>
      </c>
      <c r="C94" s="46" t="s">
        <v>320</v>
      </c>
      <c r="D94" s="47" t="s">
        <v>193</v>
      </c>
    </row>
    <row r="95" spans="1:4" ht="15.75">
      <c r="A95" s="32" t="s">
        <v>508</v>
      </c>
      <c r="B95" s="16" t="s">
        <v>261</v>
      </c>
      <c r="C95" s="46" t="s">
        <v>320</v>
      </c>
      <c r="D95" s="47" t="s">
        <v>194</v>
      </c>
    </row>
    <row r="96" spans="1:4" ht="15.75">
      <c r="A96" s="32" t="s">
        <v>327</v>
      </c>
      <c r="B96" s="16" t="s">
        <v>437</v>
      </c>
      <c r="C96" s="38" t="s">
        <v>438</v>
      </c>
      <c r="D96" s="48">
        <v>5118</v>
      </c>
    </row>
    <row r="97" spans="1:4" ht="15.75">
      <c r="A97" s="32" t="s">
        <v>328</v>
      </c>
      <c r="B97" s="16" t="s">
        <v>439</v>
      </c>
      <c r="C97" s="46" t="s">
        <v>320</v>
      </c>
      <c r="D97" s="47" t="s">
        <v>195</v>
      </c>
    </row>
    <row r="98" spans="1:4" ht="15.75">
      <c r="A98" s="32" t="s">
        <v>330</v>
      </c>
      <c r="B98" s="16" t="s">
        <v>441</v>
      </c>
      <c r="C98" s="46" t="s">
        <v>320</v>
      </c>
      <c r="D98" s="70"/>
    </row>
    <row r="99" spans="1:4" ht="25.5">
      <c r="A99" s="32" t="s">
        <v>332</v>
      </c>
      <c r="B99" s="49" t="s">
        <v>443</v>
      </c>
      <c r="C99" s="46" t="s">
        <v>320</v>
      </c>
      <c r="D99" s="50" t="s">
        <v>196</v>
      </c>
    </row>
    <row r="100" spans="1:4" ht="15.75">
      <c r="A100" s="32" t="s">
        <v>334</v>
      </c>
      <c r="B100" s="16" t="s">
        <v>444</v>
      </c>
      <c r="C100" s="51" t="s">
        <v>320</v>
      </c>
      <c r="D100" s="440">
        <v>42370</v>
      </c>
    </row>
    <row r="101" spans="1:4" ht="15.75">
      <c r="A101" s="32" t="s">
        <v>336</v>
      </c>
      <c r="B101" s="38" t="s">
        <v>445</v>
      </c>
      <c r="C101" s="69" t="s">
        <v>171</v>
      </c>
      <c r="D101" s="48">
        <v>13</v>
      </c>
    </row>
    <row r="102" spans="1:4" ht="26.25" thickBot="1">
      <c r="A102" s="72">
        <v>11</v>
      </c>
      <c r="B102" s="58" t="s">
        <v>172</v>
      </c>
      <c r="C102" s="73" t="s">
        <v>320</v>
      </c>
      <c r="D102" s="60" t="s">
        <v>197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B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45" t="s">
        <v>431</v>
      </c>
      <c r="B1" s="2"/>
      <c r="C1" s="2"/>
      <c r="D1" s="2"/>
    </row>
    <row r="2" spans="1:4" ht="14.25">
      <c r="A2" s="45" t="s">
        <v>432</v>
      </c>
      <c r="B2" s="2"/>
      <c r="C2" s="2"/>
      <c r="D2" s="2"/>
    </row>
    <row r="3" spans="1:4" ht="12.75">
      <c r="A3" s="2"/>
      <c r="B3" s="2"/>
      <c r="C3" s="2"/>
      <c r="D3" s="2"/>
    </row>
    <row r="4" ht="12.75">
      <c r="D4" s="438" t="s">
        <v>198</v>
      </c>
    </row>
    <row r="5" ht="13.5" thickBot="1"/>
    <row r="6" spans="1:4" ht="16.5" thickBot="1">
      <c r="A6" s="61" t="s">
        <v>522</v>
      </c>
      <c r="B6" s="62" t="s">
        <v>316</v>
      </c>
      <c r="C6" s="62" t="s">
        <v>385</v>
      </c>
      <c r="D6" s="63" t="s">
        <v>318</v>
      </c>
    </row>
    <row r="7" spans="1:4" ht="16.5" thickBot="1">
      <c r="A7" s="64" t="s">
        <v>505</v>
      </c>
      <c r="B7" s="65" t="s">
        <v>319</v>
      </c>
      <c r="C7" s="66" t="s">
        <v>320</v>
      </c>
      <c r="D7" s="67"/>
    </row>
    <row r="8" spans="1:4" ht="19.5">
      <c r="A8" s="32" t="s">
        <v>506</v>
      </c>
      <c r="B8" s="16" t="s">
        <v>433</v>
      </c>
      <c r="C8" s="10" t="s">
        <v>320</v>
      </c>
      <c r="D8" s="439" t="s">
        <v>166</v>
      </c>
    </row>
    <row r="9" spans="1:4" ht="15.75">
      <c r="A9" s="32" t="s">
        <v>507</v>
      </c>
      <c r="B9" s="16" t="s">
        <v>435</v>
      </c>
      <c r="C9" s="46" t="s">
        <v>320</v>
      </c>
      <c r="D9" s="47" t="s">
        <v>436</v>
      </c>
    </row>
    <row r="10" spans="1:4" ht="15.75">
      <c r="A10" s="32" t="s">
        <v>508</v>
      </c>
      <c r="B10" s="16" t="s">
        <v>261</v>
      </c>
      <c r="C10" s="46" t="s">
        <v>320</v>
      </c>
      <c r="D10" s="47" t="s">
        <v>262</v>
      </c>
    </row>
    <row r="11" spans="1:4" ht="15.75">
      <c r="A11" s="32" t="s">
        <v>327</v>
      </c>
      <c r="B11" s="16" t="s">
        <v>437</v>
      </c>
      <c r="C11" s="38" t="s">
        <v>438</v>
      </c>
      <c r="D11" s="447">
        <v>31.59</v>
      </c>
    </row>
    <row r="12" spans="1:4" ht="15.75">
      <c r="A12" s="32" t="s">
        <v>328</v>
      </c>
      <c r="B12" s="16" t="s">
        <v>439</v>
      </c>
      <c r="C12" s="46" t="s">
        <v>320</v>
      </c>
      <c r="D12" s="47" t="s">
        <v>167</v>
      </c>
    </row>
    <row r="13" spans="1:4" ht="15.75">
      <c r="A13" s="32" t="s">
        <v>330</v>
      </c>
      <c r="B13" s="16" t="s">
        <v>441</v>
      </c>
      <c r="C13" s="46" t="s">
        <v>320</v>
      </c>
      <c r="D13" s="47" t="s">
        <v>442</v>
      </c>
    </row>
    <row r="14" spans="1:4" ht="31.5">
      <c r="A14" s="32" t="s">
        <v>332</v>
      </c>
      <c r="B14" s="49" t="s">
        <v>443</v>
      </c>
      <c r="C14" s="46" t="s">
        <v>320</v>
      </c>
      <c r="D14" s="50" t="s">
        <v>168</v>
      </c>
    </row>
    <row r="15" spans="1:4" ht="15.75">
      <c r="A15" s="32" t="s">
        <v>334</v>
      </c>
      <c r="B15" s="16" t="s">
        <v>444</v>
      </c>
      <c r="C15" s="51" t="s">
        <v>320</v>
      </c>
      <c r="D15" s="440">
        <v>42552</v>
      </c>
    </row>
    <row r="16" spans="1:4" ht="15.75">
      <c r="A16" s="32" t="s">
        <v>336</v>
      </c>
      <c r="B16" s="38" t="s">
        <v>445</v>
      </c>
      <c r="C16" s="69" t="s">
        <v>169</v>
      </c>
      <c r="D16" s="441">
        <v>6.597</v>
      </c>
    </row>
    <row r="17" spans="1:4" ht="25.5">
      <c r="A17" s="54">
        <v>11</v>
      </c>
      <c r="B17" s="49" t="s">
        <v>447</v>
      </c>
      <c r="C17" s="55" t="s">
        <v>320</v>
      </c>
      <c r="D17" s="50" t="s">
        <v>267</v>
      </c>
    </row>
    <row r="18" spans="1:4" ht="15.75">
      <c r="A18" s="56" t="s">
        <v>448</v>
      </c>
      <c r="B18" s="16" t="s">
        <v>449</v>
      </c>
      <c r="C18" s="442" t="s">
        <v>170</v>
      </c>
      <c r="D18" s="57">
        <v>0.03</v>
      </c>
    </row>
    <row r="19" spans="1:4" ht="26.25" thickBot="1">
      <c r="A19" s="33" t="s">
        <v>451</v>
      </c>
      <c r="B19" s="58" t="s">
        <v>452</v>
      </c>
      <c r="C19" s="59" t="s">
        <v>320</v>
      </c>
      <c r="D19" s="60" t="s">
        <v>453</v>
      </c>
    </row>
    <row r="22" ht="13.5" thickBot="1"/>
    <row r="23" spans="1:4" ht="16.5" thickBot="1">
      <c r="A23" s="61" t="s">
        <v>522</v>
      </c>
      <c r="B23" s="62" t="s">
        <v>316</v>
      </c>
      <c r="C23" s="62" t="s">
        <v>385</v>
      </c>
      <c r="D23" s="63" t="s">
        <v>318</v>
      </c>
    </row>
    <row r="24" spans="1:4" ht="16.5" thickBot="1">
      <c r="A24" s="64" t="s">
        <v>505</v>
      </c>
      <c r="B24" s="65" t="s">
        <v>319</v>
      </c>
      <c r="C24" s="66" t="s">
        <v>320</v>
      </c>
      <c r="D24" s="67"/>
    </row>
    <row r="25" spans="1:4" ht="19.5">
      <c r="A25" s="32" t="s">
        <v>506</v>
      </c>
      <c r="B25" s="16" t="s">
        <v>433</v>
      </c>
      <c r="C25" s="10" t="s">
        <v>320</v>
      </c>
      <c r="D25" s="439" t="s">
        <v>263</v>
      </c>
    </row>
    <row r="26" spans="1:4" ht="15.75">
      <c r="A26" s="32" t="s">
        <v>507</v>
      </c>
      <c r="B26" s="16" t="s">
        <v>435</v>
      </c>
      <c r="C26" s="46" t="s">
        <v>320</v>
      </c>
      <c r="D26" s="47" t="s">
        <v>436</v>
      </c>
    </row>
    <row r="27" spans="1:4" ht="15.75">
      <c r="A27" s="32" t="s">
        <v>508</v>
      </c>
      <c r="B27" s="16" t="s">
        <v>261</v>
      </c>
      <c r="C27" s="46" t="s">
        <v>320</v>
      </c>
      <c r="D27" s="47" t="s">
        <v>262</v>
      </c>
    </row>
    <row r="28" spans="1:4" ht="15.75">
      <c r="A28" s="32" t="s">
        <v>327</v>
      </c>
      <c r="B28" s="16" t="s">
        <v>437</v>
      </c>
      <c r="C28" s="38" t="s">
        <v>438</v>
      </c>
      <c r="D28" s="447">
        <v>22.81</v>
      </c>
    </row>
    <row r="29" spans="1:4" ht="15.75">
      <c r="A29" s="32" t="s">
        <v>328</v>
      </c>
      <c r="B29" s="16" t="s">
        <v>439</v>
      </c>
      <c r="C29" s="46" t="s">
        <v>320</v>
      </c>
      <c r="D29" s="47" t="s">
        <v>167</v>
      </c>
    </row>
    <row r="30" spans="1:4" ht="15.75">
      <c r="A30" s="32" t="s">
        <v>330</v>
      </c>
      <c r="B30" s="16" t="s">
        <v>441</v>
      </c>
      <c r="C30" s="46" t="s">
        <v>320</v>
      </c>
      <c r="D30" s="70" t="s">
        <v>442</v>
      </c>
    </row>
    <row r="31" spans="1:4" ht="25.5">
      <c r="A31" s="32" t="s">
        <v>332</v>
      </c>
      <c r="B31" s="49" t="s">
        <v>443</v>
      </c>
      <c r="C31" s="46" t="s">
        <v>320</v>
      </c>
      <c r="D31" s="50" t="s">
        <v>268</v>
      </c>
    </row>
    <row r="32" spans="1:4" ht="15.75">
      <c r="A32" s="32" t="s">
        <v>334</v>
      </c>
      <c r="B32" s="16" t="s">
        <v>444</v>
      </c>
      <c r="C32" s="51" t="s">
        <v>320</v>
      </c>
      <c r="D32" s="440">
        <v>42552</v>
      </c>
    </row>
    <row r="33" spans="1:4" ht="15.75">
      <c r="A33" s="32" t="s">
        <v>336</v>
      </c>
      <c r="B33" s="38" t="s">
        <v>445</v>
      </c>
      <c r="C33" s="69" t="s">
        <v>171</v>
      </c>
      <c r="D33" s="48">
        <v>8.208</v>
      </c>
    </row>
    <row r="34" spans="1:4" ht="26.25" thickBot="1">
      <c r="A34" s="72">
        <v>11</v>
      </c>
      <c r="B34" s="58" t="s">
        <v>172</v>
      </c>
      <c r="C34" s="73" t="s">
        <v>320</v>
      </c>
      <c r="D34" s="60" t="s">
        <v>267</v>
      </c>
    </row>
    <row r="37" ht="13.5" thickBot="1"/>
    <row r="38" spans="1:4" ht="16.5" thickBot="1">
      <c r="A38" s="61" t="s">
        <v>522</v>
      </c>
      <c r="B38" s="62" t="s">
        <v>316</v>
      </c>
      <c r="C38" s="62" t="s">
        <v>385</v>
      </c>
      <c r="D38" s="63" t="s">
        <v>318</v>
      </c>
    </row>
    <row r="39" spans="1:4" ht="15.75">
      <c r="A39" s="64" t="s">
        <v>505</v>
      </c>
      <c r="B39" s="65" t="s">
        <v>319</v>
      </c>
      <c r="C39" s="66" t="s">
        <v>320</v>
      </c>
      <c r="D39" s="74"/>
    </row>
    <row r="40" spans="1:4" ht="18.75">
      <c r="A40" s="32" t="s">
        <v>506</v>
      </c>
      <c r="B40" s="16" t="s">
        <v>433</v>
      </c>
      <c r="C40" s="46" t="s">
        <v>320</v>
      </c>
      <c r="D40" s="443" t="s">
        <v>269</v>
      </c>
    </row>
    <row r="41" spans="1:4" ht="15.75">
      <c r="A41" s="32" t="s">
        <v>507</v>
      </c>
      <c r="B41" s="16" t="s">
        <v>435</v>
      </c>
      <c r="C41" s="46" t="s">
        <v>320</v>
      </c>
      <c r="D41" s="47" t="s">
        <v>436</v>
      </c>
    </row>
    <row r="42" spans="1:4" ht="15.75">
      <c r="A42" s="32" t="s">
        <v>508</v>
      </c>
      <c r="B42" s="16" t="s">
        <v>261</v>
      </c>
      <c r="C42" s="46" t="s">
        <v>320</v>
      </c>
      <c r="D42" s="47" t="s">
        <v>264</v>
      </c>
    </row>
    <row r="43" spans="1:4" ht="15.75">
      <c r="A43" s="32" t="s">
        <v>327</v>
      </c>
      <c r="B43" s="16" t="s">
        <v>437</v>
      </c>
      <c r="C43" s="38" t="s">
        <v>438</v>
      </c>
      <c r="D43" s="447">
        <v>1720.44</v>
      </c>
    </row>
    <row r="44" spans="1:4" ht="15.75">
      <c r="A44" s="32" t="s">
        <v>328</v>
      </c>
      <c r="B44" s="16" t="s">
        <v>439</v>
      </c>
      <c r="C44" s="46" t="s">
        <v>320</v>
      </c>
      <c r="D44" s="47" t="s">
        <v>173</v>
      </c>
    </row>
    <row r="45" spans="1:4" ht="15.75">
      <c r="A45" s="32" t="s">
        <v>330</v>
      </c>
      <c r="B45" s="16" t="s">
        <v>441</v>
      </c>
      <c r="C45" s="46" t="s">
        <v>320</v>
      </c>
      <c r="D45" s="70" t="s">
        <v>456</v>
      </c>
    </row>
    <row r="46" spans="1:4" ht="31.5">
      <c r="A46" s="32" t="s">
        <v>332</v>
      </c>
      <c r="B46" s="49" t="s">
        <v>443</v>
      </c>
      <c r="C46" s="46" t="s">
        <v>320</v>
      </c>
      <c r="D46" s="50" t="s">
        <v>270</v>
      </c>
    </row>
    <row r="47" spans="1:4" ht="15.75">
      <c r="A47" s="32" t="s">
        <v>334</v>
      </c>
      <c r="B47" s="16" t="s">
        <v>444</v>
      </c>
      <c r="C47" s="51" t="s">
        <v>320</v>
      </c>
      <c r="D47" s="440">
        <v>42552</v>
      </c>
    </row>
    <row r="48" spans="1:4" ht="15.75">
      <c r="A48" s="32" t="s">
        <v>336</v>
      </c>
      <c r="B48" s="38" t="s">
        <v>174</v>
      </c>
      <c r="C48" s="53" t="s">
        <v>175</v>
      </c>
      <c r="D48" s="76">
        <v>0.0323</v>
      </c>
    </row>
    <row r="49" spans="1:4" ht="15.75">
      <c r="A49" s="32" t="s">
        <v>458</v>
      </c>
      <c r="B49" s="38" t="s">
        <v>273</v>
      </c>
      <c r="C49" s="53" t="s">
        <v>175</v>
      </c>
      <c r="D49" s="77">
        <v>0.0283</v>
      </c>
    </row>
    <row r="50" spans="1:4" ht="15.75">
      <c r="A50" s="32" t="s">
        <v>176</v>
      </c>
      <c r="B50" s="38" t="s">
        <v>177</v>
      </c>
      <c r="C50" s="53" t="s">
        <v>175</v>
      </c>
      <c r="D50" s="77">
        <v>0.0243</v>
      </c>
    </row>
    <row r="51" spans="1:4" ht="15.75">
      <c r="A51" s="32" t="s">
        <v>178</v>
      </c>
      <c r="B51" s="38" t="s">
        <v>179</v>
      </c>
      <c r="C51" s="53" t="s">
        <v>175</v>
      </c>
      <c r="D51" s="79">
        <v>0.0254</v>
      </c>
    </row>
    <row r="52" spans="1:4" ht="25.5">
      <c r="A52" s="54">
        <v>11</v>
      </c>
      <c r="B52" s="49" t="s">
        <v>454</v>
      </c>
      <c r="C52" s="55" t="s">
        <v>320</v>
      </c>
      <c r="D52" s="78" t="s">
        <v>180</v>
      </c>
    </row>
    <row r="53" ht="15.75">
      <c r="B53" s="444" t="s">
        <v>206</v>
      </c>
    </row>
    <row r="55" ht="13.5" thickBot="1"/>
    <row r="56" spans="1:4" ht="16.5" thickBot="1">
      <c r="A56" s="61" t="s">
        <v>522</v>
      </c>
      <c r="B56" s="62" t="s">
        <v>316</v>
      </c>
      <c r="C56" s="62" t="s">
        <v>385</v>
      </c>
      <c r="D56" s="63" t="s">
        <v>318</v>
      </c>
    </row>
    <row r="57" spans="1:4" ht="15.75">
      <c r="A57" s="64" t="s">
        <v>505</v>
      </c>
      <c r="B57" s="65" t="s">
        <v>319</v>
      </c>
      <c r="C57" s="66" t="s">
        <v>320</v>
      </c>
      <c r="D57" s="74"/>
    </row>
    <row r="58" spans="1:4" ht="18.75">
      <c r="A58" s="32" t="s">
        <v>506</v>
      </c>
      <c r="B58" s="16" t="s">
        <v>433</v>
      </c>
      <c r="C58" s="46" t="s">
        <v>320</v>
      </c>
      <c r="D58" s="443" t="s">
        <v>460</v>
      </c>
    </row>
    <row r="59" spans="1:4" ht="15.75">
      <c r="A59" s="32" t="s">
        <v>507</v>
      </c>
      <c r="B59" s="16" t="s">
        <v>435</v>
      </c>
      <c r="C59" s="46" t="s">
        <v>320</v>
      </c>
      <c r="D59" s="47" t="s">
        <v>436</v>
      </c>
    </row>
    <row r="60" spans="1:4" ht="15.75">
      <c r="A60" s="32" t="s">
        <v>508</v>
      </c>
      <c r="B60" s="16" t="s">
        <v>261</v>
      </c>
      <c r="C60" s="46" t="s">
        <v>320</v>
      </c>
      <c r="D60" s="47" t="s">
        <v>264</v>
      </c>
    </row>
    <row r="61" spans="1:4" ht="15.75">
      <c r="A61" s="32" t="s">
        <v>327</v>
      </c>
      <c r="B61" s="16" t="s">
        <v>437</v>
      </c>
      <c r="C61" s="38" t="s">
        <v>199</v>
      </c>
      <c r="D61" s="447">
        <v>1720.44</v>
      </c>
    </row>
    <row r="62" spans="1:4" ht="15.75">
      <c r="A62" s="32" t="s">
        <v>328</v>
      </c>
      <c r="B62" s="16" t="s">
        <v>439</v>
      </c>
      <c r="C62" s="46" t="s">
        <v>320</v>
      </c>
      <c r="D62" s="47" t="s">
        <v>173</v>
      </c>
    </row>
    <row r="63" spans="1:4" ht="15.75">
      <c r="A63" s="32" t="s">
        <v>330</v>
      </c>
      <c r="B63" s="16" t="s">
        <v>441</v>
      </c>
      <c r="C63" s="46" t="s">
        <v>320</v>
      </c>
      <c r="D63" s="70" t="s">
        <v>456</v>
      </c>
    </row>
    <row r="64" spans="1:4" ht="25.5">
      <c r="A64" s="32" t="s">
        <v>332</v>
      </c>
      <c r="B64" s="49" t="s">
        <v>443</v>
      </c>
      <c r="C64" s="46" t="s">
        <v>320</v>
      </c>
      <c r="D64" s="50" t="s">
        <v>272</v>
      </c>
    </row>
    <row r="65" spans="1:4" ht="15.75">
      <c r="A65" s="32" t="s">
        <v>334</v>
      </c>
      <c r="B65" s="16" t="s">
        <v>444</v>
      </c>
      <c r="C65" s="51" t="s">
        <v>320</v>
      </c>
      <c r="D65" s="440">
        <v>42552</v>
      </c>
    </row>
    <row r="66" spans="1:4" ht="15.75">
      <c r="A66" s="32" t="s">
        <v>336</v>
      </c>
      <c r="B66" s="38" t="s">
        <v>461</v>
      </c>
      <c r="C66" s="81" t="s">
        <v>169</v>
      </c>
      <c r="D66" s="76">
        <v>3.496</v>
      </c>
    </row>
    <row r="67" spans="1:4" ht="26.25" thickBot="1">
      <c r="A67" s="72">
        <v>11</v>
      </c>
      <c r="B67" s="58" t="s">
        <v>172</v>
      </c>
      <c r="C67" s="73" t="s">
        <v>320</v>
      </c>
      <c r="D67" s="60" t="s">
        <v>267</v>
      </c>
    </row>
    <row r="70" ht="13.5" thickBot="1"/>
    <row r="71" spans="1:4" ht="16.5" thickBot="1">
      <c r="A71" s="61" t="s">
        <v>522</v>
      </c>
      <c r="B71" s="62" t="s">
        <v>316</v>
      </c>
      <c r="C71" s="62" t="s">
        <v>385</v>
      </c>
      <c r="D71" s="63" t="s">
        <v>318</v>
      </c>
    </row>
    <row r="72" spans="1:4" ht="15.75">
      <c r="A72" s="29" t="s">
        <v>505</v>
      </c>
      <c r="B72" s="30" t="s">
        <v>319</v>
      </c>
      <c r="C72" s="85" t="s">
        <v>320</v>
      </c>
      <c r="D72" s="86"/>
    </row>
    <row r="73" spans="1:4" ht="18.75">
      <c r="A73" s="32" t="s">
        <v>506</v>
      </c>
      <c r="B73" s="16" t="s">
        <v>433</v>
      </c>
      <c r="C73" s="46" t="s">
        <v>320</v>
      </c>
      <c r="D73" s="443" t="s">
        <v>274</v>
      </c>
    </row>
    <row r="74" spans="1:4" ht="15.75">
      <c r="A74" s="32" t="s">
        <v>507</v>
      </c>
      <c r="B74" s="16" t="s">
        <v>435</v>
      </c>
      <c r="C74" s="46" t="s">
        <v>320</v>
      </c>
      <c r="D74" s="82" t="s">
        <v>464</v>
      </c>
    </row>
    <row r="75" spans="1:4" ht="15.75">
      <c r="A75" s="32" t="s">
        <v>508</v>
      </c>
      <c r="B75" s="16" t="s">
        <v>261</v>
      </c>
      <c r="C75" s="46" t="s">
        <v>320</v>
      </c>
      <c r="D75" s="47" t="s">
        <v>181</v>
      </c>
    </row>
    <row r="76" spans="1:4" ht="25.5">
      <c r="A76" s="32" t="s">
        <v>327</v>
      </c>
      <c r="B76" s="49" t="s">
        <v>465</v>
      </c>
      <c r="C76" s="38" t="s">
        <v>438</v>
      </c>
      <c r="D76" s="447">
        <v>3.23</v>
      </c>
    </row>
    <row r="77" spans="1:4" ht="15.75">
      <c r="A77" s="32" t="s">
        <v>182</v>
      </c>
      <c r="B77" s="49" t="s">
        <v>183</v>
      </c>
      <c r="C77" s="38" t="s">
        <v>438</v>
      </c>
      <c r="D77" s="447">
        <v>4.05</v>
      </c>
    </row>
    <row r="78" spans="1:4" ht="15.75">
      <c r="A78" s="32" t="s">
        <v>328</v>
      </c>
      <c r="B78" s="16" t="s">
        <v>439</v>
      </c>
      <c r="C78" s="46" t="s">
        <v>320</v>
      </c>
      <c r="D78" s="47" t="s">
        <v>184</v>
      </c>
    </row>
    <row r="79" spans="1:4" ht="15.75">
      <c r="A79" s="32" t="s">
        <v>330</v>
      </c>
      <c r="B79" s="16" t="s">
        <v>441</v>
      </c>
      <c r="C79" s="46" t="s">
        <v>320</v>
      </c>
      <c r="D79" s="70" t="s">
        <v>467</v>
      </c>
    </row>
    <row r="80" spans="1:4" ht="25.5">
      <c r="A80" s="32" t="s">
        <v>332</v>
      </c>
      <c r="B80" s="49" t="s">
        <v>443</v>
      </c>
      <c r="C80" s="46" t="s">
        <v>320</v>
      </c>
      <c r="D80" s="50" t="s">
        <v>468</v>
      </c>
    </row>
    <row r="81" spans="1:4" ht="15.75">
      <c r="A81" s="32" t="s">
        <v>334</v>
      </c>
      <c r="B81" s="16" t="s">
        <v>444</v>
      </c>
      <c r="C81" s="51" t="s">
        <v>320</v>
      </c>
      <c r="D81" s="440">
        <v>42552</v>
      </c>
    </row>
    <row r="82" spans="1:4" ht="27.75" customHeight="1">
      <c r="A82" s="54">
        <v>10</v>
      </c>
      <c r="B82" s="16" t="s">
        <v>445</v>
      </c>
      <c r="C82" s="10" t="s">
        <v>185</v>
      </c>
      <c r="D82" s="445" t="s">
        <v>186</v>
      </c>
    </row>
    <row r="83" spans="1:4" ht="31.5">
      <c r="A83" s="83">
        <v>11</v>
      </c>
      <c r="B83" s="49" t="s">
        <v>469</v>
      </c>
      <c r="C83" s="8" t="s">
        <v>187</v>
      </c>
      <c r="D83" s="79">
        <v>2.5</v>
      </c>
    </row>
    <row r="84" spans="1:4" ht="32.25" customHeight="1">
      <c r="A84" s="83" t="s">
        <v>188</v>
      </c>
      <c r="B84" s="49" t="s">
        <v>189</v>
      </c>
      <c r="C84" s="8" t="s">
        <v>187</v>
      </c>
      <c r="D84" s="79">
        <v>4.5</v>
      </c>
    </row>
    <row r="85" spans="1:4" ht="28.5" customHeight="1">
      <c r="A85" s="54">
        <v>12</v>
      </c>
      <c r="B85" s="49" t="s">
        <v>454</v>
      </c>
      <c r="C85" s="10"/>
      <c r="D85" s="50" t="s">
        <v>471</v>
      </c>
    </row>
    <row r="86" spans="1:4" s="88" customFormat="1" ht="26.25" thickBot="1">
      <c r="A86" s="72" t="s">
        <v>190</v>
      </c>
      <c r="B86" s="58" t="s">
        <v>454</v>
      </c>
      <c r="C86" s="84"/>
      <c r="D86" s="60" t="s">
        <v>473</v>
      </c>
    </row>
    <row r="87" s="88" customFormat="1" ht="12.75"/>
    <row r="88" s="88" customFormat="1" ht="38.25">
      <c r="B88" s="446" t="s">
        <v>191</v>
      </c>
    </row>
    <row r="89" s="88" customFormat="1" ht="12.75"/>
    <row r="90" s="88" customFormat="1" ht="13.5" thickBot="1"/>
    <row r="91" spans="1:4" ht="16.5" thickBot="1">
      <c r="A91" s="61" t="s">
        <v>522</v>
      </c>
      <c r="B91" s="62" t="s">
        <v>316</v>
      </c>
      <c r="C91" s="62" t="s">
        <v>385</v>
      </c>
      <c r="D91" s="63" t="s">
        <v>318</v>
      </c>
    </row>
    <row r="92" spans="1:4" ht="16.5" thickBot="1">
      <c r="A92" s="64" t="s">
        <v>505</v>
      </c>
      <c r="B92" s="65" t="s">
        <v>319</v>
      </c>
      <c r="C92" s="66" t="s">
        <v>320</v>
      </c>
      <c r="D92" s="67"/>
    </row>
    <row r="93" spans="1:4" ht="19.5">
      <c r="A93" s="32" t="s">
        <v>506</v>
      </c>
      <c r="B93" s="16" t="s">
        <v>433</v>
      </c>
      <c r="C93" s="10" t="s">
        <v>320</v>
      </c>
      <c r="D93" s="439" t="s">
        <v>192</v>
      </c>
    </row>
    <row r="94" spans="1:4" ht="15.75">
      <c r="A94" s="32" t="s">
        <v>507</v>
      </c>
      <c r="B94" s="16" t="s">
        <v>435</v>
      </c>
      <c r="C94" s="46" t="s">
        <v>320</v>
      </c>
      <c r="D94" s="47" t="s">
        <v>193</v>
      </c>
    </row>
    <row r="95" spans="1:4" ht="15.75">
      <c r="A95" s="32"/>
      <c r="B95" s="16" t="s">
        <v>200</v>
      </c>
      <c r="C95" s="46" t="s">
        <v>201</v>
      </c>
      <c r="D95" s="448">
        <v>67.86</v>
      </c>
    </row>
    <row r="96" spans="1:4" ht="15.75">
      <c r="A96" s="32" t="s">
        <v>327</v>
      </c>
      <c r="B96" s="16" t="s">
        <v>202</v>
      </c>
      <c r="C96" s="38" t="s">
        <v>203</v>
      </c>
      <c r="D96" s="447">
        <v>5220</v>
      </c>
    </row>
    <row r="97" spans="1:4" ht="25.5">
      <c r="A97" s="32" t="s">
        <v>328</v>
      </c>
      <c r="B97" s="16" t="s">
        <v>439</v>
      </c>
      <c r="C97" s="46" t="s">
        <v>320</v>
      </c>
      <c r="D97" s="82" t="s">
        <v>204</v>
      </c>
    </row>
    <row r="98" spans="1:4" ht="15.75">
      <c r="A98" s="32" t="s">
        <v>330</v>
      </c>
      <c r="B98" s="16" t="s">
        <v>441</v>
      </c>
      <c r="C98" s="46" t="s">
        <v>320</v>
      </c>
      <c r="D98" s="70"/>
    </row>
    <row r="99" spans="1:4" ht="25.5">
      <c r="A99" s="32" t="s">
        <v>332</v>
      </c>
      <c r="B99" s="49" t="s">
        <v>443</v>
      </c>
      <c r="C99" s="46" t="s">
        <v>320</v>
      </c>
      <c r="D99" s="50" t="s">
        <v>196</v>
      </c>
    </row>
    <row r="100" spans="1:4" ht="15.75">
      <c r="A100" s="32" t="s">
        <v>334</v>
      </c>
      <c r="B100" s="16" t="s">
        <v>444</v>
      </c>
      <c r="C100" s="51" t="s">
        <v>320</v>
      </c>
      <c r="D100" s="440">
        <v>42552</v>
      </c>
    </row>
    <row r="101" spans="1:4" ht="15.75">
      <c r="A101" s="32" t="s">
        <v>336</v>
      </c>
      <c r="B101" s="38" t="s">
        <v>445</v>
      </c>
      <c r="C101" s="69" t="s">
        <v>171</v>
      </c>
      <c r="D101" s="48">
        <v>13</v>
      </c>
    </row>
    <row r="102" spans="1:4" ht="26.25" thickBot="1">
      <c r="A102" s="72">
        <v>11</v>
      </c>
      <c r="B102" s="58" t="s">
        <v>172</v>
      </c>
      <c r="C102" s="73" t="s">
        <v>320</v>
      </c>
      <c r="D102" s="60" t="s">
        <v>197</v>
      </c>
    </row>
    <row r="104" ht="12.75">
      <c r="B104" t="s">
        <v>205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workbookViewId="0" topLeftCell="A13">
      <selection activeCell="E17" sqref="E17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45" t="s">
        <v>431</v>
      </c>
      <c r="B1" s="2"/>
      <c r="C1" s="2"/>
      <c r="D1" s="2"/>
    </row>
    <row r="2" spans="1:4" ht="14.25">
      <c r="A2" s="45" t="s">
        <v>432</v>
      </c>
      <c r="B2" s="2"/>
      <c r="C2" s="2"/>
      <c r="D2" s="2"/>
    </row>
    <row r="3" spans="1:4" ht="12.75">
      <c r="A3" s="2"/>
      <c r="B3" s="2"/>
      <c r="C3" s="2"/>
      <c r="D3" s="2"/>
    </row>
    <row r="4" ht="12.75">
      <c r="D4" s="438" t="s">
        <v>68</v>
      </c>
    </row>
    <row r="5" ht="13.5" thickBot="1"/>
    <row r="6" spans="1:4" ht="16.5" thickBot="1">
      <c r="A6" s="61" t="s">
        <v>522</v>
      </c>
      <c r="B6" s="62" t="s">
        <v>316</v>
      </c>
      <c r="C6" s="62" t="s">
        <v>385</v>
      </c>
      <c r="D6" s="63" t="s">
        <v>318</v>
      </c>
    </row>
    <row r="7" spans="1:4" ht="16.5" thickBot="1">
      <c r="A7" s="64" t="s">
        <v>505</v>
      </c>
      <c r="B7" s="65" t="s">
        <v>319</v>
      </c>
      <c r="C7" s="66" t="s">
        <v>320</v>
      </c>
      <c r="D7" s="67"/>
    </row>
    <row r="8" spans="1:4" ht="19.5">
      <c r="A8" s="32" t="s">
        <v>506</v>
      </c>
      <c r="B8" s="16" t="s">
        <v>433</v>
      </c>
      <c r="C8" s="10" t="s">
        <v>320</v>
      </c>
      <c r="D8" s="439" t="s">
        <v>166</v>
      </c>
    </row>
    <row r="9" spans="1:4" ht="15.75">
      <c r="A9" s="32" t="s">
        <v>507</v>
      </c>
      <c r="B9" s="16" t="s">
        <v>435</v>
      </c>
      <c r="C9" s="46" t="s">
        <v>320</v>
      </c>
      <c r="D9" s="47" t="s">
        <v>436</v>
      </c>
    </row>
    <row r="10" spans="1:4" ht="15.75">
      <c r="A10" s="32" t="s">
        <v>508</v>
      </c>
      <c r="B10" s="16" t="s">
        <v>261</v>
      </c>
      <c r="C10" s="46" t="s">
        <v>320</v>
      </c>
      <c r="D10" s="47" t="s">
        <v>262</v>
      </c>
    </row>
    <row r="11" spans="1:4" ht="15.75">
      <c r="A11" s="32" t="s">
        <v>327</v>
      </c>
      <c r="B11" s="16" t="s">
        <v>437</v>
      </c>
      <c r="C11" s="38" t="s">
        <v>438</v>
      </c>
      <c r="D11" s="447">
        <v>35.55</v>
      </c>
    </row>
    <row r="12" spans="1:4" ht="15.75">
      <c r="A12" s="32" t="s">
        <v>328</v>
      </c>
      <c r="B12" s="16" t="s">
        <v>439</v>
      </c>
      <c r="C12" s="46" t="s">
        <v>320</v>
      </c>
      <c r="D12" s="47" t="s">
        <v>167</v>
      </c>
    </row>
    <row r="13" spans="1:4" ht="15.75">
      <c r="A13" s="32" t="s">
        <v>330</v>
      </c>
      <c r="B13" s="16" t="s">
        <v>441</v>
      </c>
      <c r="C13" s="46" t="s">
        <v>320</v>
      </c>
      <c r="D13" s="47" t="s">
        <v>442</v>
      </c>
    </row>
    <row r="14" spans="1:4" ht="31.5">
      <c r="A14" s="32" t="s">
        <v>332</v>
      </c>
      <c r="B14" s="49" t="s">
        <v>443</v>
      </c>
      <c r="C14" s="46" t="s">
        <v>320</v>
      </c>
      <c r="D14" s="50" t="s">
        <v>69</v>
      </c>
    </row>
    <row r="15" spans="1:4" ht="15.75">
      <c r="A15" s="32" t="s">
        <v>334</v>
      </c>
      <c r="B15" s="16" t="s">
        <v>444</v>
      </c>
      <c r="C15" s="51" t="s">
        <v>320</v>
      </c>
      <c r="D15" s="440">
        <v>42917</v>
      </c>
    </row>
    <row r="16" spans="1:4" ht="15.75">
      <c r="A16" s="32" t="s">
        <v>336</v>
      </c>
      <c r="B16" s="38" t="s">
        <v>445</v>
      </c>
      <c r="C16" s="69" t="s">
        <v>169</v>
      </c>
      <c r="D16" s="441">
        <v>8.208</v>
      </c>
    </row>
    <row r="17" spans="1:4" ht="31.5">
      <c r="A17" s="54">
        <v>11</v>
      </c>
      <c r="B17" s="49" t="s">
        <v>447</v>
      </c>
      <c r="C17" s="55" t="s">
        <v>320</v>
      </c>
      <c r="D17" s="50" t="s">
        <v>70</v>
      </c>
    </row>
    <row r="18" spans="1:4" ht="15.75">
      <c r="A18" s="56" t="s">
        <v>448</v>
      </c>
      <c r="B18" s="16" t="s">
        <v>449</v>
      </c>
      <c r="C18" s="442" t="s">
        <v>170</v>
      </c>
      <c r="D18" s="451">
        <v>0.029</v>
      </c>
    </row>
    <row r="19" spans="1:4" ht="26.25" thickBot="1">
      <c r="A19" s="33" t="s">
        <v>451</v>
      </c>
      <c r="B19" s="58" t="s">
        <v>452</v>
      </c>
      <c r="C19" s="59" t="s">
        <v>320</v>
      </c>
      <c r="D19" s="50" t="s">
        <v>71</v>
      </c>
    </row>
    <row r="22" ht="13.5" thickBot="1"/>
    <row r="23" spans="1:4" ht="16.5" thickBot="1">
      <c r="A23" s="61" t="s">
        <v>522</v>
      </c>
      <c r="B23" s="62" t="s">
        <v>316</v>
      </c>
      <c r="C23" s="62" t="s">
        <v>385</v>
      </c>
      <c r="D23" s="63" t="s">
        <v>318</v>
      </c>
    </row>
    <row r="24" spans="1:4" ht="16.5" thickBot="1">
      <c r="A24" s="64" t="s">
        <v>505</v>
      </c>
      <c r="B24" s="65" t="s">
        <v>319</v>
      </c>
      <c r="C24" s="66" t="s">
        <v>320</v>
      </c>
      <c r="D24" s="67"/>
    </row>
    <row r="25" spans="1:4" ht="19.5">
      <c r="A25" s="32" t="s">
        <v>506</v>
      </c>
      <c r="B25" s="16" t="s">
        <v>433</v>
      </c>
      <c r="C25" s="10" t="s">
        <v>320</v>
      </c>
      <c r="D25" s="439" t="s">
        <v>263</v>
      </c>
    </row>
    <row r="26" spans="1:4" ht="15.75">
      <c r="A26" s="32" t="s">
        <v>507</v>
      </c>
      <c r="B26" s="16" t="s">
        <v>435</v>
      </c>
      <c r="C26" s="46" t="s">
        <v>320</v>
      </c>
      <c r="D26" s="47" t="s">
        <v>436</v>
      </c>
    </row>
    <row r="27" spans="1:4" ht="15.75">
      <c r="A27" s="32" t="s">
        <v>508</v>
      </c>
      <c r="B27" s="16" t="s">
        <v>261</v>
      </c>
      <c r="C27" s="46" t="s">
        <v>320</v>
      </c>
      <c r="D27" s="47" t="s">
        <v>262</v>
      </c>
    </row>
    <row r="28" spans="1:4" ht="15.75">
      <c r="A28" s="32" t="s">
        <v>327</v>
      </c>
      <c r="B28" s="16" t="s">
        <v>437</v>
      </c>
      <c r="C28" s="38" t="s">
        <v>438</v>
      </c>
      <c r="D28" s="447">
        <v>24.19</v>
      </c>
    </row>
    <row r="29" spans="1:4" ht="15.75">
      <c r="A29" s="32" t="s">
        <v>328</v>
      </c>
      <c r="B29" s="16" t="s">
        <v>439</v>
      </c>
      <c r="C29" s="46" t="s">
        <v>320</v>
      </c>
      <c r="D29" s="47" t="s">
        <v>167</v>
      </c>
    </row>
    <row r="30" spans="1:4" ht="15.75">
      <c r="A30" s="32" t="s">
        <v>330</v>
      </c>
      <c r="B30" s="16" t="s">
        <v>441</v>
      </c>
      <c r="C30" s="46" t="s">
        <v>320</v>
      </c>
      <c r="D30" s="70" t="s">
        <v>442</v>
      </c>
    </row>
    <row r="31" spans="1:4" ht="31.5">
      <c r="A31" s="32" t="s">
        <v>332</v>
      </c>
      <c r="B31" s="49" t="s">
        <v>443</v>
      </c>
      <c r="C31" s="46" t="s">
        <v>320</v>
      </c>
      <c r="D31" s="50" t="s">
        <v>72</v>
      </c>
    </row>
    <row r="32" spans="1:4" ht="15.75">
      <c r="A32" s="32" t="s">
        <v>334</v>
      </c>
      <c r="B32" s="16" t="s">
        <v>444</v>
      </c>
      <c r="C32" s="51" t="s">
        <v>320</v>
      </c>
      <c r="D32" s="440">
        <v>42917</v>
      </c>
    </row>
    <row r="33" spans="1:4" ht="15.75">
      <c r="A33" s="32" t="s">
        <v>336</v>
      </c>
      <c r="B33" s="38" t="s">
        <v>445</v>
      </c>
      <c r="C33" s="69" t="s">
        <v>171</v>
      </c>
      <c r="D33" s="48">
        <v>8.208</v>
      </c>
    </row>
    <row r="34" spans="1:4" ht="26.25" thickBot="1">
      <c r="A34" s="72">
        <v>11</v>
      </c>
      <c r="B34" s="58" t="s">
        <v>172</v>
      </c>
      <c r="C34" s="73" t="s">
        <v>320</v>
      </c>
      <c r="D34" s="60" t="s">
        <v>267</v>
      </c>
    </row>
    <row r="37" ht="13.5" thickBot="1"/>
    <row r="38" spans="1:4" ht="16.5" thickBot="1">
      <c r="A38" s="61" t="s">
        <v>522</v>
      </c>
      <c r="B38" s="62" t="s">
        <v>316</v>
      </c>
      <c r="C38" s="62" t="s">
        <v>385</v>
      </c>
      <c r="D38" s="63" t="s">
        <v>318</v>
      </c>
    </row>
    <row r="39" spans="1:4" ht="15.75">
      <c r="A39" s="64" t="s">
        <v>505</v>
      </c>
      <c r="B39" s="65" t="s">
        <v>319</v>
      </c>
      <c r="C39" s="66" t="s">
        <v>320</v>
      </c>
      <c r="D39" s="74"/>
    </row>
    <row r="40" spans="1:4" ht="18.75">
      <c r="A40" s="32" t="s">
        <v>506</v>
      </c>
      <c r="B40" s="16" t="s">
        <v>433</v>
      </c>
      <c r="C40" s="46" t="s">
        <v>320</v>
      </c>
      <c r="D40" s="443" t="s">
        <v>269</v>
      </c>
    </row>
    <row r="41" spans="1:4" ht="15.75">
      <c r="A41" s="32" t="s">
        <v>507</v>
      </c>
      <c r="B41" s="16" t="s">
        <v>435</v>
      </c>
      <c r="C41" s="46" t="s">
        <v>320</v>
      </c>
      <c r="D41" s="47" t="s">
        <v>436</v>
      </c>
    </row>
    <row r="42" spans="1:4" ht="15.75">
      <c r="A42" s="32" t="s">
        <v>508</v>
      </c>
      <c r="B42" s="16" t="s">
        <v>261</v>
      </c>
      <c r="C42" s="46" t="s">
        <v>320</v>
      </c>
      <c r="D42" s="47" t="s">
        <v>264</v>
      </c>
    </row>
    <row r="43" spans="1:4" ht="15.75">
      <c r="A43" s="32" t="s">
        <v>327</v>
      </c>
      <c r="B43" s="16" t="s">
        <v>437</v>
      </c>
      <c r="C43" s="38" t="s">
        <v>438</v>
      </c>
      <c r="D43" s="447">
        <v>1788.88</v>
      </c>
    </row>
    <row r="44" spans="1:4" ht="15.75">
      <c r="A44" s="32" t="s">
        <v>328</v>
      </c>
      <c r="B44" s="16" t="s">
        <v>439</v>
      </c>
      <c r="C44" s="46" t="s">
        <v>320</v>
      </c>
      <c r="D44" s="47" t="s">
        <v>173</v>
      </c>
    </row>
    <row r="45" spans="1:4" ht="15.75">
      <c r="A45" s="32" t="s">
        <v>330</v>
      </c>
      <c r="B45" s="16" t="s">
        <v>441</v>
      </c>
      <c r="C45" s="46" t="s">
        <v>320</v>
      </c>
      <c r="D45" s="70" t="s">
        <v>456</v>
      </c>
    </row>
    <row r="46" spans="1:4" ht="31.5">
      <c r="A46" s="32" t="s">
        <v>332</v>
      </c>
      <c r="B46" s="49" t="s">
        <v>443</v>
      </c>
      <c r="C46" s="46" t="s">
        <v>320</v>
      </c>
      <c r="D46" s="50" t="s">
        <v>73</v>
      </c>
    </row>
    <row r="47" spans="1:4" ht="15.75">
      <c r="A47" s="32" t="s">
        <v>334</v>
      </c>
      <c r="B47" s="16" t="s">
        <v>444</v>
      </c>
      <c r="C47" s="51" t="s">
        <v>320</v>
      </c>
      <c r="D47" s="440">
        <v>42917</v>
      </c>
    </row>
    <row r="48" spans="1:4" ht="15.75">
      <c r="A48" s="32" t="s">
        <v>336</v>
      </c>
      <c r="B48" s="38" t="s">
        <v>174</v>
      </c>
      <c r="C48" s="53" t="s">
        <v>175</v>
      </c>
      <c r="D48" s="76">
        <v>0.0323</v>
      </c>
    </row>
    <row r="49" spans="1:4" ht="15.75">
      <c r="A49" s="32" t="s">
        <v>458</v>
      </c>
      <c r="B49" s="38" t="s">
        <v>273</v>
      </c>
      <c r="C49" s="53" t="s">
        <v>175</v>
      </c>
      <c r="D49" s="77">
        <v>0.0283</v>
      </c>
    </row>
    <row r="50" spans="1:4" ht="15.75">
      <c r="A50" s="32" t="s">
        <v>176</v>
      </c>
      <c r="B50" s="38" t="s">
        <v>177</v>
      </c>
      <c r="C50" s="53" t="s">
        <v>175</v>
      </c>
      <c r="D50" s="77">
        <v>0.0243</v>
      </c>
    </row>
    <row r="51" spans="1:4" ht="15.75">
      <c r="A51" s="32" t="s">
        <v>178</v>
      </c>
      <c r="B51" s="38" t="s">
        <v>179</v>
      </c>
      <c r="C51" s="53" t="s">
        <v>175</v>
      </c>
      <c r="D51" s="79">
        <v>0.0254</v>
      </c>
    </row>
    <row r="52" spans="1:4" ht="25.5">
      <c r="A52" s="54">
        <v>11</v>
      </c>
      <c r="B52" s="49" t="s">
        <v>454</v>
      </c>
      <c r="C52" s="55" t="s">
        <v>320</v>
      </c>
      <c r="D52" s="78" t="s">
        <v>180</v>
      </c>
    </row>
    <row r="53" ht="15.75">
      <c r="B53" s="444" t="s">
        <v>80</v>
      </c>
    </row>
    <row r="55" ht="13.5" thickBot="1"/>
    <row r="56" spans="1:4" ht="16.5" thickBot="1">
      <c r="A56" s="61" t="s">
        <v>522</v>
      </c>
      <c r="B56" s="62" t="s">
        <v>316</v>
      </c>
      <c r="C56" s="62" t="s">
        <v>385</v>
      </c>
      <c r="D56" s="63" t="s">
        <v>318</v>
      </c>
    </row>
    <row r="57" spans="1:4" ht="15.75">
      <c r="A57" s="64" t="s">
        <v>505</v>
      </c>
      <c r="B57" s="65" t="s">
        <v>319</v>
      </c>
      <c r="C57" s="66" t="s">
        <v>320</v>
      </c>
      <c r="D57" s="74"/>
    </row>
    <row r="58" spans="1:4" ht="18.75">
      <c r="A58" s="32" t="s">
        <v>506</v>
      </c>
      <c r="B58" s="16" t="s">
        <v>433</v>
      </c>
      <c r="C58" s="46" t="s">
        <v>320</v>
      </c>
      <c r="D58" s="443" t="s">
        <v>460</v>
      </c>
    </row>
    <row r="59" spans="1:4" ht="15.75">
      <c r="A59" s="32" t="s">
        <v>507</v>
      </c>
      <c r="B59" s="16" t="s">
        <v>435</v>
      </c>
      <c r="C59" s="46" t="s">
        <v>320</v>
      </c>
      <c r="D59" s="47" t="s">
        <v>436</v>
      </c>
    </row>
    <row r="60" spans="1:4" ht="15.75">
      <c r="A60" s="32" t="s">
        <v>508</v>
      </c>
      <c r="B60" s="16" t="s">
        <v>261</v>
      </c>
      <c r="C60" s="46" t="s">
        <v>320</v>
      </c>
      <c r="D60" s="47" t="s">
        <v>264</v>
      </c>
    </row>
    <row r="61" spans="1:4" ht="15.75">
      <c r="A61" s="32" t="s">
        <v>327</v>
      </c>
      <c r="B61" s="16" t="s">
        <v>437</v>
      </c>
      <c r="C61" s="38" t="s">
        <v>199</v>
      </c>
      <c r="D61" s="447">
        <v>1788.88</v>
      </c>
    </row>
    <row r="62" spans="1:4" ht="15.75">
      <c r="A62" s="32"/>
      <c r="B62" s="16" t="s">
        <v>74</v>
      </c>
      <c r="C62" s="38" t="s">
        <v>75</v>
      </c>
      <c r="D62" s="447">
        <v>95.31</v>
      </c>
    </row>
    <row r="63" spans="1:4" ht="15.75">
      <c r="A63" s="32" t="s">
        <v>328</v>
      </c>
      <c r="B63" s="16" t="s">
        <v>439</v>
      </c>
      <c r="C63" s="46" t="s">
        <v>320</v>
      </c>
      <c r="D63" s="47" t="s">
        <v>173</v>
      </c>
    </row>
    <row r="64" spans="1:4" ht="15.75">
      <c r="A64" s="32" t="s">
        <v>330</v>
      </c>
      <c r="B64" s="16" t="s">
        <v>441</v>
      </c>
      <c r="C64" s="46" t="s">
        <v>320</v>
      </c>
      <c r="D64" s="70" t="s">
        <v>456</v>
      </c>
    </row>
    <row r="65" spans="1:4" ht="31.5">
      <c r="A65" s="32" t="s">
        <v>332</v>
      </c>
      <c r="B65" s="49" t="s">
        <v>443</v>
      </c>
      <c r="C65" s="46" t="s">
        <v>320</v>
      </c>
      <c r="D65" s="50" t="s">
        <v>76</v>
      </c>
    </row>
    <row r="66" spans="1:4" ht="15.75">
      <c r="A66" s="32" t="s">
        <v>334</v>
      </c>
      <c r="B66" s="16" t="s">
        <v>444</v>
      </c>
      <c r="C66" s="51" t="s">
        <v>320</v>
      </c>
      <c r="D66" s="440">
        <v>42917</v>
      </c>
    </row>
    <row r="67" spans="1:4" ht="15.75">
      <c r="A67" s="32" t="s">
        <v>336</v>
      </c>
      <c r="B67" s="38" t="s">
        <v>461</v>
      </c>
      <c r="C67" s="81" t="s">
        <v>169</v>
      </c>
      <c r="D67" s="76">
        <v>3.496</v>
      </c>
    </row>
    <row r="68" spans="1:4" ht="26.25" thickBot="1">
      <c r="A68" s="72">
        <v>11</v>
      </c>
      <c r="B68" s="58" t="s">
        <v>172</v>
      </c>
      <c r="C68" s="73" t="s">
        <v>320</v>
      </c>
      <c r="D68" s="60" t="s">
        <v>267</v>
      </c>
    </row>
    <row r="71" ht="13.5" thickBot="1"/>
    <row r="72" spans="1:4" ht="16.5" thickBot="1">
      <c r="A72" s="61" t="s">
        <v>522</v>
      </c>
      <c r="B72" s="62" t="s">
        <v>316</v>
      </c>
      <c r="C72" s="62" t="s">
        <v>385</v>
      </c>
      <c r="D72" s="63" t="s">
        <v>318</v>
      </c>
    </row>
    <row r="73" spans="1:4" ht="15.75">
      <c r="A73" s="29" t="s">
        <v>505</v>
      </c>
      <c r="B73" s="30" t="s">
        <v>319</v>
      </c>
      <c r="C73" s="85" t="s">
        <v>320</v>
      </c>
      <c r="D73" s="86"/>
    </row>
    <row r="74" spans="1:4" ht="18.75">
      <c r="A74" s="32" t="s">
        <v>506</v>
      </c>
      <c r="B74" s="16" t="s">
        <v>433</v>
      </c>
      <c r="C74" s="46" t="s">
        <v>320</v>
      </c>
      <c r="D74" s="443" t="s">
        <v>274</v>
      </c>
    </row>
    <row r="75" spans="1:4" ht="15.75">
      <c r="A75" s="32" t="s">
        <v>507</v>
      </c>
      <c r="B75" s="16" t="s">
        <v>435</v>
      </c>
      <c r="C75" s="46" t="s">
        <v>320</v>
      </c>
      <c r="D75" s="82" t="s">
        <v>464</v>
      </c>
    </row>
    <row r="76" spans="1:4" ht="15.75">
      <c r="A76" s="32" t="s">
        <v>508</v>
      </c>
      <c r="B76" s="16" t="s">
        <v>261</v>
      </c>
      <c r="C76" s="46" t="s">
        <v>320</v>
      </c>
      <c r="D76" s="47" t="s">
        <v>181</v>
      </c>
    </row>
    <row r="77" spans="1:4" ht="25.5">
      <c r="A77" s="32" t="s">
        <v>327</v>
      </c>
      <c r="B77" s="49" t="s">
        <v>465</v>
      </c>
      <c r="C77" s="38" t="s">
        <v>438</v>
      </c>
      <c r="D77" s="447">
        <v>3.38</v>
      </c>
    </row>
    <row r="78" spans="1:4" ht="15.75">
      <c r="A78" s="32" t="s">
        <v>182</v>
      </c>
      <c r="B78" s="49" t="s">
        <v>183</v>
      </c>
      <c r="C78" s="38" t="s">
        <v>438</v>
      </c>
      <c r="D78" s="447">
        <v>4.25</v>
      </c>
    </row>
    <row r="79" spans="1:4" ht="15.75">
      <c r="A79" s="32" t="s">
        <v>328</v>
      </c>
      <c r="B79" s="16" t="s">
        <v>439</v>
      </c>
      <c r="C79" s="46" t="s">
        <v>320</v>
      </c>
      <c r="D79" s="47" t="s">
        <v>184</v>
      </c>
    </row>
    <row r="80" spans="1:4" ht="15.75">
      <c r="A80" s="32" t="s">
        <v>330</v>
      </c>
      <c r="B80" s="16" t="s">
        <v>441</v>
      </c>
      <c r="C80" s="46" t="s">
        <v>320</v>
      </c>
      <c r="D80" s="70" t="s">
        <v>467</v>
      </c>
    </row>
    <row r="81" spans="1:4" ht="25.5">
      <c r="A81" s="32" t="s">
        <v>332</v>
      </c>
      <c r="B81" s="49" t="s">
        <v>443</v>
      </c>
      <c r="C81" s="46" t="s">
        <v>320</v>
      </c>
      <c r="D81" s="50" t="s">
        <v>468</v>
      </c>
    </row>
    <row r="82" spans="1:4" ht="15.75">
      <c r="A82" s="32" t="s">
        <v>334</v>
      </c>
      <c r="B82" s="16" t="s">
        <v>444</v>
      </c>
      <c r="C82" s="51" t="s">
        <v>320</v>
      </c>
      <c r="D82" s="440">
        <v>42917</v>
      </c>
    </row>
    <row r="83" spans="1:4" ht="27.75" customHeight="1">
      <c r="A83" s="54">
        <v>10</v>
      </c>
      <c r="B83" s="16" t="s">
        <v>445</v>
      </c>
      <c r="C83" s="10" t="s">
        <v>185</v>
      </c>
      <c r="D83" s="445" t="s">
        <v>186</v>
      </c>
    </row>
    <row r="84" spans="1:4" ht="31.5">
      <c r="A84" s="83">
        <v>11</v>
      </c>
      <c r="B84" s="49" t="s">
        <v>469</v>
      </c>
      <c r="C84" s="8" t="s">
        <v>187</v>
      </c>
      <c r="D84" s="79">
        <v>0.6</v>
      </c>
    </row>
    <row r="85" spans="1:4" ht="32.25" customHeight="1">
      <c r="A85" s="83" t="s">
        <v>188</v>
      </c>
      <c r="B85" s="49" t="s">
        <v>189</v>
      </c>
      <c r="C85" s="8" t="s">
        <v>187</v>
      </c>
      <c r="D85" s="79">
        <v>1.3</v>
      </c>
    </row>
    <row r="86" spans="1:4" ht="30" customHeight="1">
      <c r="A86" s="54">
        <v>12</v>
      </c>
      <c r="B86" s="49" t="s">
        <v>454</v>
      </c>
      <c r="C86" s="10"/>
      <c r="D86" s="50" t="s">
        <v>77</v>
      </c>
    </row>
    <row r="87" spans="1:4" s="88" customFormat="1" ht="26.25" thickBot="1">
      <c r="A87" s="72" t="s">
        <v>190</v>
      </c>
      <c r="B87" s="58" t="s">
        <v>452</v>
      </c>
      <c r="C87" s="84"/>
      <c r="D87" s="50" t="s">
        <v>71</v>
      </c>
    </row>
    <row r="88" s="88" customFormat="1" ht="12.75"/>
    <row r="89" s="88" customFormat="1" ht="38.25">
      <c r="B89" s="446" t="s">
        <v>191</v>
      </c>
    </row>
    <row r="90" s="88" customFormat="1" ht="12.75"/>
    <row r="91" s="88" customFormat="1" ht="13.5" thickBot="1"/>
    <row r="92" spans="1:4" ht="16.5" thickBot="1">
      <c r="A92" s="61" t="s">
        <v>522</v>
      </c>
      <c r="B92" s="62" t="s">
        <v>316</v>
      </c>
      <c r="C92" s="62" t="s">
        <v>385</v>
      </c>
      <c r="D92" s="63" t="s">
        <v>318</v>
      </c>
    </row>
    <row r="93" spans="1:4" ht="16.5" thickBot="1">
      <c r="A93" s="64" t="s">
        <v>505</v>
      </c>
      <c r="B93" s="65" t="s">
        <v>319</v>
      </c>
      <c r="C93" s="66" t="s">
        <v>320</v>
      </c>
      <c r="D93" s="67"/>
    </row>
    <row r="94" spans="1:4" ht="19.5">
      <c r="A94" s="32" t="s">
        <v>506</v>
      </c>
      <c r="B94" s="16" t="s">
        <v>433</v>
      </c>
      <c r="C94" s="10" t="s">
        <v>320</v>
      </c>
      <c r="D94" s="439" t="s">
        <v>192</v>
      </c>
    </row>
    <row r="95" spans="1:4" ht="15.75">
      <c r="A95" s="32" t="s">
        <v>507</v>
      </c>
      <c r="B95" s="16" t="s">
        <v>435</v>
      </c>
      <c r="C95" s="46" t="s">
        <v>320</v>
      </c>
      <c r="D95" s="47" t="s">
        <v>193</v>
      </c>
    </row>
    <row r="96" spans="1:4" ht="15.75">
      <c r="A96" s="32"/>
      <c r="B96" s="16" t="s">
        <v>78</v>
      </c>
      <c r="C96" s="46" t="s">
        <v>201</v>
      </c>
      <c r="D96" s="448">
        <v>70.49</v>
      </c>
    </row>
    <row r="97" spans="1:4" ht="15.75">
      <c r="A97" s="32" t="s">
        <v>327</v>
      </c>
      <c r="B97" s="16" t="s">
        <v>202</v>
      </c>
      <c r="C97" s="38" t="s">
        <v>203</v>
      </c>
      <c r="D97" s="447">
        <v>5422</v>
      </c>
    </row>
    <row r="98" spans="1:4" ht="25.5">
      <c r="A98" s="32" t="s">
        <v>328</v>
      </c>
      <c r="B98" s="16" t="s">
        <v>439</v>
      </c>
      <c r="C98" s="46" t="s">
        <v>320</v>
      </c>
      <c r="D98" s="82" t="s">
        <v>204</v>
      </c>
    </row>
    <row r="99" spans="1:4" ht="15.75">
      <c r="A99" s="32" t="s">
        <v>330</v>
      </c>
      <c r="B99" s="16" t="s">
        <v>441</v>
      </c>
      <c r="C99" s="46" t="s">
        <v>320</v>
      </c>
      <c r="D99" s="70"/>
    </row>
    <row r="100" spans="1:4" ht="31.5">
      <c r="A100" s="32" t="s">
        <v>332</v>
      </c>
      <c r="B100" s="49" t="s">
        <v>443</v>
      </c>
      <c r="C100" s="46" t="s">
        <v>320</v>
      </c>
      <c r="D100" s="50" t="s">
        <v>79</v>
      </c>
    </row>
    <row r="101" spans="1:4" ht="15.75">
      <c r="A101" s="32" t="s">
        <v>334</v>
      </c>
      <c r="B101" s="16" t="s">
        <v>444</v>
      </c>
      <c r="C101" s="51" t="s">
        <v>320</v>
      </c>
      <c r="D101" s="440">
        <v>42917</v>
      </c>
    </row>
    <row r="102" spans="1:4" ht="15.75">
      <c r="A102" s="32" t="s">
        <v>336</v>
      </c>
      <c r="B102" s="38" t="s">
        <v>445</v>
      </c>
      <c r="C102" s="69" t="s">
        <v>171</v>
      </c>
      <c r="D102" s="48">
        <v>13</v>
      </c>
    </row>
    <row r="103" spans="1:4" ht="26.25" thickBot="1">
      <c r="A103" s="72">
        <v>11</v>
      </c>
      <c r="B103" s="58" t="s">
        <v>172</v>
      </c>
      <c r="C103" s="73" t="s">
        <v>320</v>
      </c>
      <c r="D103" s="60" t="s">
        <v>197</v>
      </c>
    </row>
  </sheetData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">
      <selection activeCell="G30" sqref="G30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8515625" style="2" customWidth="1"/>
    <col min="4" max="4" width="10.421875" style="2" customWidth="1"/>
    <col min="5" max="16384" width="9.140625" style="2" customWidth="1"/>
  </cols>
  <sheetData>
    <row r="1" ht="15.75">
      <c r="A1" s="9" t="s">
        <v>474</v>
      </c>
    </row>
    <row r="2" ht="15.75">
      <c r="A2" s="9" t="s">
        <v>475</v>
      </c>
    </row>
    <row r="4" spans="1:4" ht="31.5">
      <c r="A4" s="8" t="s">
        <v>522</v>
      </c>
      <c r="B4" s="10" t="s">
        <v>316</v>
      </c>
      <c r="C4" s="10" t="s">
        <v>385</v>
      </c>
      <c r="D4" s="10" t="s">
        <v>318</v>
      </c>
    </row>
    <row r="5" spans="1:4" ht="15.75">
      <c r="A5" s="16" t="s">
        <v>505</v>
      </c>
      <c r="B5" s="16" t="s">
        <v>319</v>
      </c>
      <c r="C5" s="10" t="s">
        <v>320</v>
      </c>
      <c r="D5" s="464" t="s">
        <v>476</v>
      </c>
    </row>
    <row r="6" spans="1:4" ht="15.75">
      <c r="A6" s="16" t="s">
        <v>506</v>
      </c>
      <c r="B6" s="16" t="s">
        <v>477</v>
      </c>
      <c r="C6" s="10" t="s">
        <v>320</v>
      </c>
      <c r="D6" s="465"/>
    </row>
    <row r="7" spans="1:4" ht="15.75">
      <c r="A7" s="16" t="s">
        <v>507</v>
      </c>
      <c r="B7" s="16" t="s">
        <v>478</v>
      </c>
      <c r="C7" s="10" t="s">
        <v>320</v>
      </c>
      <c r="D7" s="465"/>
    </row>
    <row r="8" spans="1:4" ht="25.5">
      <c r="A8" s="16" t="s">
        <v>508</v>
      </c>
      <c r="B8" s="49" t="s">
        <v>479</v>
      </c>
      <c r="C8" s="16" t="s">
        <v>352</v>
      </c>
      <c r="D8" s="465"/>
    </row>
    <row r="9" spans="1:4" ht="25.5">
      <c r="A9" s="89" t="s">
        <v>480</v>
      </c>
      <c r="B9" s="40"/>
      <c r="C9" s="90"/>
      <c r="D9" s="465"/>
    </row>
    <row r="10" spans="1:4" ht="15.75">
      <c r="A10" s="16" t="s">
        <v>327</v>
      </c>
      <c r="B10" s="16" t="s">
        <v>481</v>
      </c>
      <c r="C10" s="10" t="s">
        <v>320</v>
      </c>
      <c r="D10" s="465"/>
    </row>
    <row r="11" spans="1:4" ht="15.75">
      <c r="A11" s="16" t="s">
        <v>328</v>
      </c>
      <c r="B11" s="16" t="s">
        <v>482</v>
      </c>
      <c r="C11" s="10" t="s">
        <v>320</v>
      </c>
      <c r="D11" s="465"/>
    </row>
    <row r="12" spans="1:4" ht="15.75">
      <c r="A12" s="16" t="s">
        <v>330</v>
      </c>
      <c r="B12" s="16" t="s">
        <v>483</v>
      </c>
      <c r="C12" s="10" t="s">
        <v>320</v>
      </c>
      <c r="D12" s="465"/>
    </row>
    <row r="13" spans="1:4" ht="15.75">
      <c r="A13" s="16" t="s">
        <v>332</v>
      </c>
      <c r="B13" s="16" t="s">
        <v>484</v>
      </c>
      <c r="C13" s="10" t="s">
        <v>320</v>
      </c>
      <c r="D13" s="465"/>
    </row>
    <row r="14" spans="1:4" ht="12.75">
      <c r="A14" s="16" t="s">
        <v>334</v>
      </c>
      <c r="B14" s="16" t="s">
        <v>485</v>
      </c>
      <c r="C14" s="16" t="s">
        <v>438</v>
      </c>
      <c r="D14" s="465"/>
    </row>
    <row r="15" spans="1:4" ht="25.5">
      <c r="A15" s="16" t="s">
        <v>336</v>
      </c>
      <c r="B15" s="49" t="s">
        <v>486</v>
      </c>
      <c r="C15" s="10" t="s">
        <v>320</v>
      </c>
      <c r="D15" s="466"/>
    </row>
    <row r="71" ht="13.5" thickBot="1"/>
    <row r="72" spans="1:5" ht="12.75">
      <c r="A72" s="91"/>
      <c r="B72" s="92"/>
      <c r="C72" s="92"/>
      <c r="D72" s="93"/>
      <c r="E72" s="31"/>
    </row>
    <row r="73" spans="1:5" ht="12.75">
      <c r="A73" s="94"/>
      <c r="D73" s="95"/>
      <c r="E73" s="31"/>
    </row>
    <row r="74" spans="1:5" ht="12.75">
      <c r="A74" s="94"/>
      <c r="D74" s="95"/>
      <c r="E74" s="31"/>
    </row>
    <row r="75" spans="1:5" ht="12.75">
      <c r="A75" s="94"/>
      <c r="D75" s="95"/>
      <c r="E75" s="31"/>
    </row>
    <row r="76" spans="1:5" ht="12.75">
      <c r="A76" s="94"/>
      <c r="D76" s="95"/>
      <c r="E76" s="31"/>
    </row>
    <row r="77" spans="1:5" ht="13.5" thickBot="1">
      <c r="A77" s="96"/>
      <c r="B77" s="97"/>
      <c r="C77" s="97"/>
      <c r="D77" s="98"/>
      <c r="E77" s="31"/>
    </row>
    <row r="78" spans="1:5" ht="12.75">
      <c r="A78" s="91"/>
      <c r="B78" s="92"/>
      <c r="C78" s="92"/>
      <c r="D78" s="93"/>
      <c r="E78" s="31"/>
    </row>
    <row r="79" spans="1:5" ht="12.75">
      <c r="A79" s="94"/>
      <c r="D79" s="95"/>
      <c r="E79" s="31"/>
    </row>
    <row r="80" spans="1:5" ht="12.75">
      <c r="A80" s="94"/>
      <c r="D80" s="95"/>
      <c r="E80" s="31"/>
    </row>
    <row r="81" spans="1:5" ht="12.75">
      <c r="A81" s="94"/>
      <c r="D81" s="95"/>
      <c r="E81" s="31"/>
    </row>
    <row r="82" spans="1:5" ht="12.75">
      <c r="A82" s="94"/>
      <c r="D82" s="95"/>
      <c r="E82" s="31"/>
    </row>
    <row r="83" spans="1:5" ht="13.5" thickBot="1">
      <c r="A83" s="96"/>
      <c r="B83" s="97"/>
      <c r="C83" s="97"/>
      <c r="D83" s="98"/>
      <c r="E83" s="31"/>
    </row>
    <row r="84" spans="1:5" ht="12.75">
      <c r="A84" s="91"/>
      <c r="B84" s="92"/>
      <c r="C84" s="92"/>
      <c r="D84" s="93" t="s">
        <v>274</v>
      </c>
      <c r="E84" s="31"/>
    </row>
    <row r="85" spans="1:5" ht="12.75">
      <c r="A85" s="94"/>
      <c r="D85" s="95"/>
      <c r="E85" s="31"/>
    </row>
    <row r="86" spans="1:5" ht="12.75">
      <c r="A86" s="94"/>
      <c r="D86" s="95"/>
      <c r="E86" s="31"/>
    </row>
    <row r="87" spans="1:5" ht="12.75">
      <c r="A87" s="94"/>
      <c r="D87" s="95" t="s">
        <v>406</v>
      </c>
      <c r="E87" s="31"/>
    </row>
    <row r="88" spans="1:5" ht="12.75">
      <c r="A88" s="94"/>
      <c r="D88" s="95"/>
      <c r="E88" s="31"/>
    </row>
    <row r="89" spans="1:5" ht="13.5" thickBot="1">
      <c r="A89" s="96"/>
      <c r="B89" s="97"/>
      <c r="C89" s="97"/>
      <c r="D89" s="98"/>
      <c r="E89" s="31"/>
    </row>
  </sheetData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G30" sqref="G30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8515625" style="2" customWidth="1"/>
    <col min="4" max="4" width="12.140625" style="2" customWidth="1"/>
    <col min="5" max="16384" width="9.140625" style="2" customWidth="1"/>
  </cols>
  <sheetData>
    <row r="1" ht="15.75">
      <c r="A1" s="9" t="s">
        <v>487</v>
      </c>
    </row>
    <row r="2" ht="15.75">
      <c r="A2" s="9" t="s">
        <v>488</v>
      </c>
    </row>
    <row r="4" spans="1:4" ht="31.5">
      <c r="A4" s="8" t="s">
        <v>522</v>
      </c>
      <c r="B4" s="10" t="s">
        <v>316</v>
      </c>
      <c r="C4" s="10" t="s">
        <v>385</v>
      </c>
      <c r="D4" s="10" t="s">
        <v>318</v>
      </c>
    </row>
    <row r="5" spans="1:4" ht="15.75">
      <c r="A5" s="16" t="s">
        <v>505</v>
      </c>
      <c r="B5" s="16" t="s">
        <v>319</v>
      </c>
      <c r="C5" s="10" t="s">
        <v>320</v>
      </c>
      <c r="D5" s="12"/>
    </row>
    <row r="6" spans="1:4" ht="12.75">
      <c r="A6" s="18" t="s">
        <v>489</v>
      </c>
      <c r="B6" s="19"/>
      <c r="C6" s="19"/>
      <c r="D6" s="20"/>
    </row>
    <row r="7" spans="1:4" ht="15.75">
      <c r="A7" s="16" t="s">
        <v>506</v>
      </c>
      <c r="B7" s="16" t="s">
        <v>490</v>
      </c>
      <c r="C7" s="10" t="s">
        <v>320</v>
      </c>
      <c r="D7" s="12"/>
    </row>
    <row r="8" spans="1:4" ht="38.25">
      <c r="A8" s="16" t="s">
        <v>507</v>
      </c>
      <c r="B8" s="49" t="s">
        <v>491</v>
      </c>
      <c r="C8" s="99" t="s">
        <v>438</v>
      </c>
      <c r="D8" s="12"/>
    </row>
    <row r="9" spans="1:4" ht="38.25">
      <c r="A9" s="16" t="s">
        <v>508</v>
      </c>
      <c r="B9" s="49" t="s">
        <v>492</v>
      </c>
      <c r="C9" s="12"/>
      <c r="D9" s="12"/>
    </row>
    <row r="10" spans="1:4" ht="12.75">
      <c r="A10" s="16" t="s">
        <v>327</v>
      </c>
      <c r="B10" s="16" t="s">
        <v>374</v>
      </c>
      <c r="C10" s="99" t="s">
        <v>320</v>
      </c>
      <c r="D10" s="12"/>
    </row>
    <row r="13" spans="1:6" ht="16.5" customHeight="1">
      <c r="A13" s="467" t="s">
        <v>493</v>
      </c>
      <c r="B13" s="468"/>
      <c r="C13" s="468"/>
      <c r="D13" s="468"/>
      <c r="E13" s="468"/>
      <c r="F13" s="468"/>
    </row>
    <row r="14" spans="1:6" ht="12.75">
      <c r="A14" s="467" t="s">
        <v>494</v>
      </c>
      <c r="B14" s="468"/>
      <c r="C14" s="468"/>
      <c r="D14" s="468"/>
      <c r="E14" s="468"/>
      <c r="F14" s="468"/>
    </row>
    <row r="15" spans="1:6" ht="12.75">
      <c r="A15" s="467" t="s">
        <v>495</v>
      </c>
      <c r="B15" s="468"/>
      <c r="C15" s="468"/>
      <c r="D15" s="468"/>
      <c r="E15" s="468"/>
      <c r="F15" s="468"/>
    </row>
    <row r="71" ht="13.5" thickBot="1"/>
    <row r="72" spans="1:5" ht="12.75">
      <c r="A72" s="91"/>
      <c r="B72" s="92"/>
      <c r="C72" s="92"/>
      <c r="D72" s="93"/>
      <c r="E72" s="31"/>
    </row>
    <row r="73" spans="1:5" ht="12.75">
      <c r="A73" s="94"/>
      <c r="D73" s="95"/>
      <c r="E73" s="31"/>
    </row>
    <row r="74" spans="1:5" ht="12.75">
      <c r="A74" s="94"/>
      <c r="D74" s="95"/>
      <c r="E74" s="31"/>
    </row>
    <row r="75" spans="1:5" ht="12.75">
      <c r="A75" s="94"/>
      <c r="D75" s="95"/>
      <c r="E75" s="31"/>
    </row>
    <row r="76" spans="1:5" ht="12.75">
      <c r="A76" s="94"/>
      <c r="D76" s="95"/>
      <c r="E76" s="31"/>
    </row>
    <row r="77" spans="1:5" ht="13.5" thickBot="1">
      <c r="A77" s="96"/>
      <c r="B77" s="97"/>
      <c r="C77" s="97"/>
      <c r="D77" s="98"/>
      <c r="E77" s="31"/>
    </row>
    <row r="78" spans="1:5" ht="12.75">
      <c r="A78" s="91"/>
      <c r="B78" s="92"/>
      <c r="C78" s="92"/>
      <c r="D78" s="93"/>
      <c r="E78" s="31"/>
    </row>
    <row r="79" spans="1:5" ht="12.75">
      <c r="A79" s="94"/>
      <c r="D79" s="95"/>
      <c r="E79" s="31"/>
    </row>
    <row r="80" spans="1:5" ht="12.75">
      <c r="A80" s="94"/>
      <c r="D80" s="95"/>
      <c r="E80" s="31"/>
    </row>
    <row r="81" spans="1:5" ht="12.75">
      <c r="A81" s="94"/>
      <c r="D81" s="95"/>
      <c r="E81" s="31"/>
    </row>
    <row r="82" spans="1:5" ht="12.75">
      <c r="A82" s="94"/>
      <c r="D82" s="95"/>
      <c r="E82" s="31"/>
    </row>
    <row r="83" spans="1:5" ht="13.5" thickBot="1">
      <c r="A83" s="96"/>
      <c r="B83" s="97"/>
      <c r="C83" s="97"/>
      <c r="D83" s="98"/>
      <c r="E83" s="31"/>
    </row>
    <row r="84" spans="1:5" ht="12.75">
      <c r="A84" s="91"/>
      <c r="B84" s="92"/>
      <c r="C84" s="92"/>
      <c r="D84" s="93" t="s">
        <v>274</v>
      </c>
      <c r="E84" s="31"/>
    </row>
    <row r="85" spans="1:5" ht="12.75">
      <c r="A85" s="94"/>
      <c r="D85" s="95"/>
      <c r="E85" s="31"/>
    </row>
    <row r="86" spans="1:5" ht="12.75">
      <c r="A86" s="94"/>
      <c r="D86" s="95"/>
      <c r="E86" s="31"/>
    </row>
    <row r="87" spans="1:5" ht="12.75">
      <c r="A87" s="94"/>
      <c r="D87" s="95" t="s">
        <v>406</v>
      </c>
      <c r="E87" s="31"/>
    </row>
    <row r="88" spans="1:5" ht="12.75">
      <c r="A88" s="94"/>
      <c r="D88" s="95"/>
      <c r="E88" s="31"/>
    </row>
    <row r="89" spans="1:5" ht="13.5" thickBot="1">
      <c r="A89" s="96"/>
      <c r="B89" s="97"/>
      <c r="C89" s="97"/>
      <c r="D89" s="98"/>
      <c r="E89" s="31"/>
    </row>
  </sheetData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">
      <selection activeCell="G30" sqref="G30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8515625" style="2" customWidth="1"/>
    <col min="4" max="4" width="22.57421875" style="2" customWidth="1"/>
    <col min="5" max="16384" width="9.140625" style="2" customWidth="1"/>
  </cols>
  <sheetData>
    <row r="1" ht="15.75">
      <c r="A1" s="9" t="s">
        <v>496</v>
      </c>
    </row>
    <row r="2" ht="15.75">
      <c r="A2" s="9" t="s">
        <v>497</v>
      </c>
    </row>
    <row r="4" spans="1:4" ht="31.5">
      <c r="A4" s="8" t="s">
        <v>522</v>
      </c>
      <c r="B4" s="10" t="s">
        <v>316</v>
      </c>
      <c r="C4" s="10" t="s">
        <v>385</v>
      </c>
      <c r="D4" s="10" t="s">
        <v>318</v>
      </c>
    </row>
    <row r="5" spans="1:4" ht="15.75">
      <c r="A5" s="16" t="s">
        <v>505</v>
      </c>
      <c r="B5" s="16" t="s">
        <v>319</v>
      </c>
      <c r="C5" s="10" t="s">
        <v>320</v>
      </c>
      <c r="D5" s="469" t="s">
        <v>498</v>
      </c>
    </row>
    <row r="6" spans="1:4" ht="25.5">
      <c r="A6" s="16" t="s">
        <v>506</v>
      </c>
      <c r="B6" s="49" t="s">
        <v>499</v>
      </c>
      <c r="C6" s="10" t="s">
        <v>320</v>
      </c>
      <c r="D6" s="470"/>
    </row>
    <row r="7" spans="1:4" ht="25.5">
      <c r="A7" s="16" t="s">
        <v>507</v>
      </c>
      <c r="B7" s="49" t="s">
        <v>500</v>
      </c>
      <c r="C7" s="10" t="s">
        <v>320</v>
      </c>
      <c r="D7" s="470"/>
    </row>
    <row r="71" ht="13.5" thickBot="1"/>
    <row r="72" spans="1:5" ht="12.75">
      <c r="A72" s="91"/>
      <c r="B72" s="92"/>
      <c r="C72" s="92"/>
      <c r="D72" s="93"/>
      <c r="E72" s="31"/>
    </row>
    <row r="73" spans="1:5" ht="12.75">
      <c r="A73" s="94"/>
      <c r="D73" s="95"/>
      <c r="E73" s="31"/>
    </row>
    <row r="74" spans="1:5" ht="12.75">
      <c r="A74" s="94"/>
      <c r="D74" s="95"/>
      <c r="E74" s="31"/>
    </row>
    <row r="75" spans="1:5" ht="12.75">
      <c r="A75" s="94"/>
      <c r="D75" s="95"/>
      <c r="E75" s="31"/>
    </row>
    <row r="76" spans="1:5" ht="12.75">
      <c r="A76" s="94"/>
      <c r="D76" s="95"/>
      <c r="E76" s="31"/>
    </row>
    <row r="77" spans="1:5" ht="13.5" thickBot="1">
      <c r="A77" s="96"/>
      <c r="B77" s="97"/>
      <c r="C77" s="97"/>
      <c r="D77" s="98"/>
      <c r="E77" s="31"/>
    </row>
    <row r="78" spans="1:5" ht="12.75">
      <c r="A78" s="91"/>
      <c r="B78" s="92"/>
      <c r="C78" s="92"/>
      <c r="D78" s="93"/>
      <c r="E78" s="31"/>
    </row>
    <row r="79" spans="1:5" ht="12.75">
      <c r="A79" s="94"/>
      <c r="D79" s="95"/>
      <c r="E79" s="31"/>
    </row>
    <row r="80" spans="1:5" ht="12.75">
      <c r="A80" s="94"/>
      <c r="D80" s="95"/>
      <c r="E80" s="31"/>
    </row>
    <row r="81" spans="1:5" ht="12.75">
      <c r="A81" s="94"/>
      <c r="D81" s="95"/>
      <c r="E81" s="31"/>
    </row>
    <row r="82" spans="1:5" ht="12.75">
      <c r="A82" s="94"/>
      <c r="D82" s="95"/>
      <c r="E82" s="31"/>
    </row>
    <row r="83" spans="1:5" ht="13.5" thickBot="1">
      <c r="A83" s="96"/>
      <c r="B83" s="97"/>
      <c r="C83" s="97"/>
      <c r="D83" s="98"/>
      <c r="E83" s="31"/>
    </row>
    <row r="84" spans="1:5" ht="12.75">
      <c r="A84" s="91"/>
      <c r="B84" s="92"/>
      <c r="C84" s="92"/>
      <c r="D84" s="93" t="s">
        <v>274</v>
      </c>
      <c r="E84" s="31"/>
    </row>
    <row r="85" spans="1:5" ht="12.75">
      <c r="A85" s="94"/>
      <c r="D85" s="95"/>
      <c r="E85" s="31"/>
    </row>
    <row r="86" spans="1:5" ht="12.75">
      <c r="A86" s="94"/>
      <c r="D86" s="95"/>
      <c r="E86" s="31"/>
    </row>
    <row r="87" spans="1:5" ht="12.75">
      <c r="A87" s="94"/>
      <c r="D87" s="95" t="s">
        <v>406</v>
      </c>
      <c r="E87" s="31"/>
    </row>
    <row r="88" spans="1:5" ht="12.75">
      <c r="A88" s="94"/>
      <c r="D88" s="95"/>
      <c r="E88" s="31"/>
    </row>
    <row r="89" spans="1:5" ht="13.5" thickBot="1">
      <c r="A89" s="96"/>
      <c r="B89" s="97"/>
      <c r="C89" s="97"/>
      <c r="D89" s="98"/>
      <c r="E89" s="31"/>
    </row>
  </sheetData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Ведущий экономист</cp:lastModifiedBy>
  <cp:lastPrinted>2016-03-03T05:40:35Z</cp:lastPrinted>
  <dcterms:created xsi:type="dcterms:W3CDTF">1996-10-08T23:32:33Z</dcterms:created>
  <dcterms:modified xsi:type="dcterms:W3CDTF">2018-03-30T05:09:35Z</dcterms:modified>
  <cp:category/>
  <cp:version/>
  <cp:contentType/>
  <cp:contentStatus/>
</cp:coreProperties>
</file>